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60" windowWidth="19440" windowHeight="12588"/>
  </bookViews>
  <sheets>
    <sheet name="2018" sheetId="9" r:id="rId1"/>
    <sheet name="Лист1 (2)" sheetId="7" r:id="rId2"/>
    <sheet name="Лист1" sheetId="1" r:id="rId3"/>
  </sheets>
  <definedNames>
    <definedName name="_xlnm.Print_Area" localSheetId="0">'2018'!$A$1:$G$50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9" l="1"/>
  <c r="E42" i="9" l="1"/>
  <c r="E46" i="9" l="1"/>
  <c r="F46" i="9" s="1"/>
  <c r="A39" i="9" l="1"/>
  <c r="A32" i="9"/>
  <c r="E30" i="9"/>
  <c r="E38" i="9"/>
  <c r="F38" i="9"/>
  <c r="E37" i="9"/>
  <c r="F37" i="9"/>
  <c r="E36" i="9"/>
  <c r="F36" i="9"/>
  <c r="E35" i="9"/>
  <c r="D39" i="9"/>
  <c r="C39" i="9"/>
  <c r="F31" i="9"/>
  <c r="F30" i="9"/>
  <c r="E29" i="9"/>
  <c r="F29" i="9"/>
  <c r="E28" i="9"/>
  <c r="F28" i="9"/>
  <c r="E27" i="9"/>
  <c r="D32" i="9"/>
  <c r="C32" i="9"/>
  <c r="F6" i="9"/>
  <c r="E32" i="9" l="1"/>
  <c r="E39" i="9"/>
  <c r="F27" i="9"/>
  <c r="F35" i="9"/>
  <c r="F39" i="9" s="1"/>
  <c r="F42" i="9" l="1"/>
</calcChain>
</file>

<file path=xl/comments1.xml><?xml version="1.0" encoding="utf-8"?>
<comments xmlns="http://schemas.openxmlformats.org/spreadsheetml/2006/main">
  <authors>
    <author>Автор</author>
  </authors>
  <commentList>
    <comment ref="B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эл плитами</t>
        </r>
      </text>
    </comment>
  </commentList>
</comments>
</file>

<file path=xl/sharedStrings.xml><?xml version="1.0" encoding="utf-8"?>
<sst xmlns="http://schemas.openxmlformats.org/spreadsheetml/2006/main" count="75" uniqueCount="68">
  <si>
    <t>Итого</t>
  </si>
  <si>
    <t>Генерала Попова 10 корпус 2</t>
  </si>
  <si>
    <t>Общая информация</t>
  </si>
  <si>
    <t>год постройки</t>
  </si>
  <si>
    <t>этажность</t>
  </si>
  <si>
    <t>кол- во квартир</t>
  </si>
  <si>
    <t>площадь жилых помещений</t>
  </si>
  <si>
    <t>площадь нежилых помещений</t>
  </si>
  <si>
    <t>площадь всех помещений общего пользования</t>
  </si>
  <si>
    <t>уровень благоустройства</t>
  </si>
  <si>
    <t>дом со всеми видами благоустройства, с лифтами и мусоропроводами</t>
  </si>
  <si>
    <t>серия и тип постройки</t>
  </si>
  <si>
    <t>-</t>
  </si>
  <si>
    <t>кадастровый номер</t>
  </si>
  <si>
    <t>S земельного участка (входящего в состав общего имущества в многоквартирном доме)</t>
  </si>
  <si>
    <t>конструктивные и технические параметры</t>
  </si>
  <si>
    <t>кирпичный 1-а подъездный дом</t>
  </si>
  <si>
    <t>системы инжинерно- технического обеспечения</t>
  </si>
  <si>
    <t>дом с центральным отоплением через 1 элеваторный узел. ГВС от центрольно-теплового цункта. Водоснабжение и водоотведение центральное.</t>
  </si>
  <si>
    <t>Использование общего имущества</t>
  </si>
  <si>
    <t>информация об использовании общего имущества в многоквартирном доме</t>
  </si>
  <si>
    <t>ОТЧЕТ УПРАВЛЯЮЩЕЙ ОРГАНИЗАЦИИ</t>
  </si>
  <si>
    <t>ООО "Управляющая компания "Правград"</t>
  </si>
  <si>
    <t>1. Общие сведения о многоквартирном доме</t>
  </si>
  <si>
    <t>2. Отчет по затратам на содержание, ремонт общего имущества в многоквартирном доме и коммунальные услуги за отчетный период</t>
  </si>
  <si>
    <t>Перечислено поставщикам услуги</t>
  </si>
  <si>
    <t>Виды услуг</t>
  </si>
  <si>
    <t>Содержание общего имущества</t>
  </si>
  <si>
    <t>Содержание лифтов</t>
  </si>
  <si>
    <t>Сбор ивывоз твердых бытовых отходов от контейнеров( с учетом КГО)</t>
  </si>
  <si>
    <t>Итого (в том числе по нежилым помещениям)</t>
  </si>
  <si>
    <t>Коммунальные услуги:</t>
  </si>
  <si>
    <t>Коммунальные услуги, в том числе:</t>
  </si>
  <si>
    <t>Водоснабжение и водоотведение</t>
  </si>
  <si>
    <t>Горячее водоснабжение</t>
  </si>
  <si>
    <t>Центральное отопление</t>
  </si>
  <si>
    <t>Электроэнергия (в том числе освещение мест общего пользования)</t>
  </si>
  <si>
    <t>3. Отчет о фактически выполненных работах по ремонту общего имущества в многоквартирном доме на основании принятого решения собственниками помещений</t>
  </si>
  <si>
    <t>№ п/п</t>
  </si>
  <si>
    <t>Виды услуг работ</t>
  </si>
  <si>
    <t>стоимость работ, руб</t>
  </si>
  <si>
    <t>Текущий ремонт</t>
  </si>
  <si>
    <t>???</t>
  </si>
  <si>
    <t>площадь</t>
  </si>
  <si>
    <t xml:space="preserve">Общая площадь площадь жилых помещений </t>
  </si>
  <si>
    <t>оборудование МТС+ МАКСНЕТ+РОСТЕЛЕКОМ+Вымпелком</t>
  </si>
  <si>
    <t>Тарифы</t>
  </si>
  <si>
    <t>Провайдеры:</t>
  </si>
  <si>
    <t xml:space="preserve">Текущий ремонт общего имущества </t>
  </si>
  <si>
    <r>
      <t xml:space="preserve">Адрес многоквартирного дома </t>
    </r>
    <r>
      <rPr>
        <u/>
        <sz val="11"/>
        <color theme="1"/>
        <rFont val="Times New Roman"/>
        <family val="1"/>
        <charset val="204"/>
      </rPr>
      <t>г.Калуга, ул. Генерала Попова д.10 корпус 2</t>
    </r>
  </si>
  <si>
    <r>
      <t xml:space="preserve">Число квартир </t>
    </r>
    <r>
      <rPr>
        <u/>
        <sz val="11"/>
        <color theme="1"/>
        <rFont val="Times New Roman"/>
        <family val="1"/>
        <charset val="204"/>
      </rPr>
      <t>94</t>
    </r>
  </si>
  <si>
    <r>
      <t>Год постройки</t>
    </r>
    <r>
      <rPr>
        <u/>
        <sz val="11"/>
        <color theme="1"/>
        <rFont val="Times New Roman"/>
        <family val="1"/>
        <charset val="204"/>
      </rPr>
      <t xml:space="preserve"> 1993</t>
    </r>
  </si>
  <si>
    <t>ПЕРЕД СОБСТВЕННИКАМИ ПОМЕЩЕНИЙ О ВЫПОЛНЕНИИ ДОГОВОРА УПРАВЛЕНИЯ № 01-30/03-09 от 01.08.2009г. ЗА 2018 год</t>
  </si>
  <si>
    <t xml:space="preserve">Сумма задолженности населения на 01.01.2018г., руб </t>
  </si>
  <si>
    <t>Начислено в 2018, руб</t>
  </si>
  <si>
    <t>Поступило средств в 2018г., руб</t>
  </si>
  <si>
    <t>Задолженность собственников и нанимателей на 01.01.2019г., руб</t>
  </si>
  <si>
    <t xml:space="preserve">Сумма задолженности начселения на 01.01.2018г., руб </t>
  </si>
  <si>
    <t>Остаток по тек. ремонту, на январь 2018 руб.</t>
  </si>
  <si>
    <t>Итого остаток по тек. ремонту, на январь 2019 руб.</t>
  </si>
  <si>
    <t>Замена магистр трубопров</t>
  </si>
  <si>
    <t>ИТОГО</t>
  </si>
  <si>
    <t>Поступило средств в 2017г., руб</t>
  </si>
  <si>
    <t>1час-28.01.2019, 2час-14.12.2018,28.12.2018, 1час-10.12.2018</t>
  </si>
  <si>
    <t>Работы по ст. "Содержание" выполняются ежемесячно по подрядным договорам, актам аварийности и актам выполненных работ с подрядными организациями: в т.ч. обслуживание газопроводов ОАО «Калугаоблгаз», обслуживание газоходов, вентканалов в ООО «ЖилСпецРСУ», квитанции за ЖКУ расчетный центр ООО «ЕИРЦ №1», содержание ОИ эл/эн ПАО "Калужская Сбытовая Компания", т.д., или собствеными силами специалистов управляющей компании.ТБО - Спецавтохозяйство", обслуживание и текущий ремонт лифтов: договор на тех.обслуживание с ОАО «Калугалифтремстрой», договор по периодическому тех. освидетельствованию с ОАО «Калугалифт», страхование лифтов-КФ АО "Альфастрахование". С технической документацией Вы можете ознакомиться в офисе УК по адресу: ул. Генерала Попова д. 10 корп. 2 оф. 95</t>
  </si>
  <si>
    <t>В целях контроля отчет предоставлен__________________/________________ "___"____________  _______года</t>
  </si>
  <si>
    <t>ВНИМАНИЕ: Общий долг жителей Вашего дома за жилищно-коммунальные услуги равен 326290,96 руб., в т.ч. 4,5,22,30,35,89,95</t>
  </si>
  <si>
    <t xml:space="preserve">Ремонт общего имущества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</si>
</sst>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86">
    <xf numFmtId="0" fontId="0" fillId="0" borderId="0" xfId="0"/>
    <xf numFmtId="0" fontId="7" fillId="0" borderId="0" xfId="2" applyFont="1" applyAlignment="1">
      <alignment wrapText="1"/>
    </xf>
    <xf numFmtId="0" fontId="8" fillId="0" borderId="1" xfId="2" applyFont="1" applyBorder="1" applyAlignment="1">
      <alignment horizontal="right" vertical="center" wrapText="1"/>
    </xf>
    <xf numFmtId="0" fontId="8" fillId="0" borderId="2" xfId="2" applyFont="1" applyBorder="1" applyAlignment="1">
      <alignment horizontal="right" vertical="center" wrapText="1"/>
    </xf>
    <xf numFmtId="0" fontId="5" fillId="0" borderId="0" xfId="2" applyFont="1"/>
    <xf numFmtId="0" fontId="7" fillId="0" borderId="0" xfId="2" applyFont="1" applyAlignment="1">
      <alignment horizontal="right" vertical="center" wrapText="1"/>
    </xf>
    <xf numFmtId="0" fontId="11" fillId="0" borderId="0" xfId="2" applyFont="1" applyAlignment="1">
      <alignment wrapText="1"/>
    </xf>
    <xf numFmtId="2" fontId="7" fillId="0" borderId="0" xfId="2" applyNumberFormat="1" applyFont="1" applyAlignment="1">
      <alignment horizontal="right" vertical="center" wrapText="1"/>
    </xf>
    <xf numFmtId="0" fontId="13" fillId="2" borderId="0" xfId="2" applyFont="1" applyFill="1" applyAlignment="1">
      <alignment wrapText="1"/>
    </xf>
    <xf numFmtId="0" fontId="12" fillId="0" borderId="1" xfId="2" applyFont="1" applyBorder="1" applyAlignment="1">
      <alignment wrapText="1"/>
    </xf>
    <xf numFmtId="0" fontId="1" fillId="3" borderId="1" xfId="2" applyFont="1" applyFill="1" applyBorder="1" applyAlignment="1">
      <alignment horizontal="left"/>
    </xf>
    <xf numFmtId="0" fontId="1" fillId="3" borderId="0" xfId="2" applyFont="1" applyFill="1" applyAlignment="1">
      <alignment horizontal="left"/>
    </xf>
    <xf numFmtId="0" fontId="18" fillId="3" borderId="0" xfId="2" applyFont="1" applyFill="1"/>
    <xf numFmtId="0" fontId="1" fillId="0" borderId="0" xfId="2" applyFont="1" applyAlignment="1">
      <alignment wrapText="1"/>
    </xf>
    <xf numFmtId="0" fontId="1" fillId="0" borderId="0" xfId="2" applyFont="1"/>
    <xf numFmtId="0" fontId="20" fillId="0" borderId="0" xfId="2" applyFont="1"/>
    <xf numFmtId="0" fontId="20" fillId="0" borderId="0" xfId="2" applyFont="1" applyAlignment="1"/>
    <xf numFmtId="0" fontId="18" fillId="0" borderId="0" xfId="2" applyFont="1" applyBorder="1" applyAlignment="1">
      <alignment horizontal="center" vertical="center" wrapText="1"/>
    </xf>
    <xf numFmtId="0" fontId="22" fillId="0" borderId="0" xfId="2" applyFont="1" applyAlignment="1"/>
    <xf numFmtId="0" fontId="24" fillId="0" borderId="0" xfId="2" applyFont="1" applyAlignment="1"/>
    <xf numFmtId="0" fontId="25" fillId="0" borderId="1" xfId="2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/>
    </xf>
    <xf numFmtId="0" fontId="20" fillId="0" borderId="1" xfId="2" applyFont="1" applyBorder="1" applyAlignment="1">
      <alignment vertical="center" wrapText="1"/>
    </xf>
    <xf numFmtId="0" fontId="20" fillId="0" borderId="1" xfId="2" applyFont="1" applyBorder="1" applyAlignment="1">
      <alignment horizontal="center" vertical="center"/>
    </xf>
    <xf numFmtId="0" fontId="20" fillId="0" borderId="0" xfId="2" applyFont="1" applyAlignment="1">
      <alignment vertical="center" wrapText="1"/>
    </xf>
    <xf numFmtId="2" fontId="20" fillId="0" borderId="1" xfId="2" applyNumberFormat="1" applyFont="1" applyBorder="1"/>
    <xf numFmtId="2" fontId="26" fillId="0" borderId="1" xfId="0" applyNumberFormat="1" applyFont="1" applyBorder="1"/>
    <xf numFmtId="2" fontId="20" fillId="0" borderId="1" xfId="2" applyNumberFormat="1" applyFont="1" applyFill="1" applyBorder="1"/>
    <xf numFmtId="0" fontId="20" fillId="0" borderId="1" xfId="2" applyFont="1" applyBorder="1" applyAlignment="1">
      <alignment wrapText="1"/>
    </xf>
    <xf numFmtId="2" fontId="1" fillId="0" borderId="0" xfId="2" applyNumberFormat="1" applyFont="1" applyAlignment="1">
      <alignment wrapText="1"/>
    </xf>
    <xf numFmtId="2" fontId="26" fillId="0" borderId="1" xfId="0" applyNumberFormat="1" applyFont="1" applyBorder="1" applyAlignment="1">
      <alignment horizontal="right"/>
    </xf>
    <xf numFmtId="2" fontId="20" fillId="2" borderId="1" xfId="2" applyNumberFormat="1" applyFont="1" applyFill="1" applyBorder="1"/>
    <xf numFmtId="0" fontId="25" fillId="0" borderId="1" xfId="2" applyFont="1" applyBorder="1" applyAlignment="1">
      <alignment wrapText="1"/>
    </xf>
    <xf numFmtId="2" fontId="20" fillId="3" borderId="1" xfId="2" applyNumberFormat="1" applyFont="1" applyFill="1" applyBorder="1"/>
    <xf numFmtId="2" fontId="18" fillId="0" borderId="1" xfId="2" applyNumberFormat="1" applyFont="1" applyBorder="1"/>
    <xf numFmtId="0" fontId="18" fillId="0" borderId="1" xfId="2" applyFont="1" applyBorder="1" applyAlignment="1">
      <alignment wrapText="1"/>
    </xf>
    <xf numFmtId="0" fontId="27" fillId="0" borderId="1" xfId="2" applyFont="1" applyBorder="1" applyAlignment="1">
      <alignment horizontal="center" vertical="center" wrapText="1"/>
    </xf>
    <xf numFmtId="4" fontId="25" fillId="4" borderId="1" xfId="1" applyNumberFormat="1" applyFont="1" applyFill="1" applyBorder="1" applyAlignment="1">
      <alignment vertical="center" wrapText="1"/>
    </xf>
    <xf numFmtId="0" fontId="25" fillId="0" borderId="1" xfId="0" applyFont="1" applyBorder="1" applyAlignment="1">
      <alignment horizontal="center" wrapText="1"/>
    </xf>
    <xf numFmtId="0" fontId="18" fillId="0" borderId="1" xfId="2" applyNumberFormat="1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2" fontId="28" fillId="0" borderId="1" xfId="2" applyNumberFormat="1" applyFont="1" applyBorder="1" applyAlignment="1">
      <alignment horizontal="center" vertical="center"/>
    </xf>
    <xf numFmtId="2" fontId="28" fillId="0" borderId="1" xfId="2" applyNumberFormat="1" applyFont="1" applyBorder="1" applyAlignment="1">
      <alignment vertical="center"/>
    </xf>
    <xf numFmtId="0" fontId="28" fillId="0" borderId="0" xfId="2" applyFont="1"/>
    <xf numFmtId="1" fontId="25" fillId="3" borderId="1" xfId="2" applyNumberFormat="1" applyFont="1" applyFill="1" applyBorder="1" applyAlignment="1">
      <alignment horizontal="left" vertical="center" wrapText="1"/>
    </xf>
    <xf numFmtId="16" fontId="25" fillId="3" borderId="1" xfId="2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0" fillId="3" borderId="0" xfId="2" applyFont="1" applyFill="1" applyAlignment="1">
      <alignment horizontal="left"/>
    </xf>
    <xf numFmtId="0" fontId="20" fillId="3" borderId="1" xfId="0" applyFont="1" applyFill="1" applyBorder="1" applyAlignment="1">
      <alignment horizontal="left" vertical="center" wrapText="1"/>
    </xf>
    <xf numFmtId="0" fontId="17" fillId="0" borderId="1" xfId="2" applyFont="1" applyBorder="1" applyAlignment="1">
      <alignment wrapText="1"/>
    </xf>
    <xf numFmtId="0" fontId="8" fillId="0" borderId="1" xfId="2" applyFont="1" applyBorder="1" applyAlignment="1">
      <alignment horizontal="left" wrapText="1"/>
    </xf>
    <xf numFmtId="0" fontId="16" fillId="3" borderId="5" xfId="0" applyFont="1" applyFill="1" applyBorder="1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6" fillId="0" borderId="0" xfId="2" applyFont="1" applyAlignment="1">
      <alignment horizontal="center" wrapText="1"/>
    </xf>
    <xf numFmtId="0" fontId="6" fillId="0" borderId="4" xfId="2" applyFont="1" applyBorder="1" applyAlignment="1">
      <alignment horizontal="center" vertical="top" wrapText="1"/>
    </xf>
    <xf numFmtId="0" fontId="8" fillId="0" borderId="2" xfId="2" applyFont="1" applyBorder="1" applyAlignment="1">
      <alignment horizontal="left" wrapText="1"/>
    </xf>
    <xf numFmtId="0" fontId="8" fillId="0" borderId="3" xfId="2" applyFont="1" applyBorder="1" applyAlignment="1">
      <alignment horizontal="left" wrapText="1"/>
    </xf>
    <xf numFmtId="0" fontId="8" fillId="0" borderId="1" xfId="2" applyFont="1" applyBorder="1" applyAlignment="1">
      <alignment horizontal="right" wrapText="1"/>
    </xf>
    <xf numFmtId="0" fontId="8" fillId="0" borderId="2" xfId="2" applyFont="1" applyBorder="1" applyAlignment="1">
      <alignment horizontal="center" wrapText="1"/>
    </xf>
    <xf numFmtId="0" fontId="8" fillId="0" borderId="3" xfId="2" applyFont="1" applyBorder="1" applyAlignment="1">
      <alignment horizont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top" wrapText="1"/>
    </xf>
    <xf numFmtId="0" fontId="8" fillId="0" borderId="3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0" fontId="19" fillId="0" borderId="0" xfId="2" applyFont="1" applyBorder="1" applyAlignment="1">
      <alignment horizontal="left" vertical="center" wrapText="1"/>
    </xf>
    <xf numFmtId="0" fontId="20" fillId="0" borderId="0" xfId="2" applyFont="1" applyAlignment="1">
      <alignment wrapText="1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9" fillId="0" borderId="0" xfId="2" applyFont="1" applyBorder="1" applyAlignment="1">
      <alignment horizontal="center" vertical="center" wrapText="1"/>
    </xf>
    <xf numFmtId="0" fontId="21" fillId="0" borderId="0" xfId="2" applyFont="1" applyAlignment="1"/>
    <xf numFmtId="0" fontId="22" fillId="0" borderId="0" xfId="2" applyFont="1" applyAlignment="1"/>
    <xf numFmtId="0" fontId="1" fillId="0" borderId="0" xfId="2" applyFont="1" applyAlignment="1"/>
    <xf numFmtId="0" fontId="19" fillId="0" borderId="4" xfId="2" applyFont="1" applyBorder="1" applyAlignment="1">
      <alignment horizontal="left" vertical="center" wrapText="1"/>
    </xf>
    <xf numFmtId="0" fontId="20" fillId="0" borderId="4" xfId="2" applyFont="1" applyBorder="1" applyAlignment="1">
      <alignment wrapText="1"/>
    </xf>
    <xf numFmtId="0" fontId="18" fillId="0" borderId="0" xfId="2" applyFont="1" applyAlignment="1"/>
    <xf numFmtId="0" fontId="20" fillId="0" borderId="0" xfId="2" applyFont="1" applyAlignment="1"/>
    <xf numFmtId="0" fontId="12" fillId="0" borderId="1" xfId="2" applyFont="1" applyBorder="1" applyAlignment="1">
      <alignment horizontal="right" vertical="center" wrapText="1"/>
    </xf>
    <xf numFmtId="0" fontId="12" fillId="0" borderId="1" xfId="2" applyFont="1" applyBorder="1" applyAlignment="1">
      <alignment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52"/>
  <sheetViews>
    <sheetView tabSelected="1" topLeftCell="B2" zoomScaleNormal="100" workbookViewId="0">
      <selection activeCell="H27" sqref="H27:H31"/>
    </sheetView>
  </sheetViews>
  <sheetFormatPr defaultColWidth="9.109375" defaultRowHeight="13.8" x14ac:dyDescent="0.3"/>
  <cols>
    <col min="1" max="1" width="15" style="5" customWidth="1"/>
    <col min="2" max="2" width="14.33203125" style="5" customWidth="1"/>
    <col min="3" max="3" width="12.88671875" style="5" customWidth="1"/>
    <col min="4" max="4" width="15.5546875" style="1" customWidth="1"/>
    <col min="5" max="5" width="12.6640625" style="1" customWidth="1"/>
    <col min="6" max="6" width="15.88671875" style="1" customWidth="1"/>
    <col min="7" max="7" width="27.33203125" style="1" customWidth="1"/>
    <col min="8" max="8" width="11.44140625" style="1" bestFit="1" customWidth="1"/>
    <col min="9" max="9" width="0.6640625" style="1" customWidth="1"/>
    <col min="10" max="16384" width="9.109375" style="1"/>
  </cols>
  <sheetData>
    <row r="1" spans="1:9" ht="18.75" customHeight="1" x14ac:dyDescent="0.3">
      <c r="A1" s="55" t="s">
        <v>1</v>
      </c>
      <c r="B1" s="55"/>
      <c r="C1" s="55"/>
      <c r="D1" s="55"/>
      <c r="E1" s="55"/>
      <c r="F1" s="55"/>
      <c r="G1" s="55"/>
    </row>
    <row r="2" spans="1:9" ht="13.2" customHeight="1" x14ac:dyDescent="0.3">
      <c r="A2" s="56" t="s">
        <v>2</v>
      </c>
      <c r="B2" s="56"/>
      <c r="C2" s="56"/>
      <c r="D2" s="56"/>
      <c r="E2" s="56"/>
      <c r="F2" s="56"/>
      <c r="G2" s="56"/>
    </row>
    <row r="3" spans="1:9" x14ac:dyDescent="0.3">
      <c r="A3" s="2">
        <v>1</v>
      </c>
      <c r="B3" s="3"/>
      <c r="C3" s="3"/>
      <c r="D3" s="57" t="s">
        <v>3</v>
      </c>
      <c r="E3" s="58"/>
      <c r="F3" s="59">
        <v>1993</v>
      </c>
      <c r="G3" s="59"/>
    </row>
    <row r="4" spans="1:9" x14ac:dyDescent="0.3">
      <c r="A4" s="2">
        <v>2</v>
      </c>
      <c r="B4" s="3"/>
      <c r="C4" s="3"/>
      <c r="D4" s="57" t="s">
        <v>4</v>
      </c>
      <c r="E4" s="58"/>
      <c r="F4" s="59">
        <v>12</v>
      </c>
      <c r="G4" s="59"/>
    </row>
    <row r="5" spans="1:9" x14ac:dyDescent="0.3">
      <c r="A5" s="2">
        <v>3</v>
      </c>
      <c r="B5" s="3"/>
      <c r="C5" s="3"/>
      <c r="D5" s="57" t="s">
        <v>5</v>
      </c>
      <c r="E5" s="58"/>
      <c r="F5" s="59">
        <v>94</v>
      </c>
      <c r="G5" s="59"/>
      <c r="H5" s="1" t="s">
        <v>43</v>
      </c>
    </row>
    <row r="6" spans="1:9" ht="16.2" customHeight="1" x14ac:dyDescent="0.3">
      <c r="A6" s="2">
        <v>4</v>
      </c>
      <c r="B6" s="3"/>
      <c r="C6" s="3"/>
      <c r="D6" s="57" t="s">
        <v>6</v>
      </c>
      <c r="E6" s="58"/>
      <c r="F6" s="59">
        <f>E22</f>
        <v>3864.5</v>
      </c>
      <c r="G6" s="59"/>
      <c r="H6" s="8">
        <v>3864.5</v>
      </c>
      <c r="I6" s="1" t="s">
        <v>42</v>
      </c>
    </row>
    <row r="7" spans="1:9" x14ac:dyDescent="0.3">
      <c r="A7" s="2">
        <v>5</v>
      </c>
      <c r="B7" s="3"/>
      <c r="C7" s="3"/>
      <c r="D7" s="57" t="s">
        <v>7</v>
      </c>
      <c r="E7" s="58"/>
      <c r="F7" s="59">
        <v>79.2</v>
      </c>
      <c r="G7" s="59"/>
    </row>
    <row r="8" spans="1:9" ht="26.4" customHeight="1" x14ac:dyDescent="0.3">
      <c r="A8" s="2">
        <v>6</v>
      </c>
      <c r="B8" s="3"/>
      <c r="C8" s="3"/>
      <c r="D8" s="57" t="s">
        <v>8</v>
      </c>
      <c r="E8" s="58"/>
      <c r="F8" s="59">
        <v>574</v>
      </c>
      <c r="G8" s="59"/>
    </row>
    <row r="9" spans="1:9" ht="32.4" customHeight="1" x14ac:dyDescent="0.3">
      <c r="A9" s="2">
        <v>7</v>
      </c>
      <c r="B9" s="3"/>
      <c r="C9" s="3"/>
      <c r="D9" s="62" t="s">
        <v>9</v>
      </c>
      <c r="E9" s="63"/>
      <c r="F9" s="62" t="s">
        <v>10</v>
      </c>
      <c r="G9" s="63"/>
    </row>
    <row r="10" spans="1:9" x14ac:dyDescent="0.3">
      <c r="A10" s="2">
        <v>8</v>
      </c>
      <c r="B10" s="3"/>
      <c r="C10" s="3"/>
      <c r="D10" s="57" t="s">
        <v>11</v>
      </c>
      <c r="E10" s="58"/>
      <c r="F10" s="60" t="s">
        <v>12</v>
      </c>
      <c r="G10" s="61"/>
    </row>
    <row r="11" spans="1:9" x14ac:dyDescent="0.3">
      <c r="A11" s="2">
        <v>9</v>
      </c>
      <c r="B11" s="3"/>
      <c r="C11" s="3"/>
      <c r="D11" s="57" t="s">
        <v>13</v>
      </c>
      <c r="E11" s="58"/>
      <c r="F11" s="64" t="s">
        <v>12</v>
      </c>
      <c r="G11" s="64"/>
    </row>
    <row r="12" spans="1:9" ht="33" customHeight="1" x14ac:dyDescent="0.3">
      <c r="A12" s="2">
        <v>10</v>
      </c>
      <c r="B12" s="3"/>
      <c r="C12" s="3"/>
      <c r="D12" s="57" t="s">
        <v>14</v>
      </c>
      <c r="E12" s="58"/>
      <c r="F12" s="64" t="s">
        <v>12</v>
      </c>
      <c r="G12" s="64"/>
    </row>
    <row r="13" spans="1:9" ht="30.75" customHeight="1" x14ac:dyDescent="0.3">
      <c r="A13" s="2">
        <v>11</v>
      </c>
      <c r="B13" s="3"/>
      <c r="C13" s="3"/>
      <c r="D13" s="57" t="s">
        <v>15</v>
      </c>
      <c r="E13" s="58"/>
      <c r="F13" s="65" t="s">
        <v>16</v>
      </c>
      <c r="G13" s="66"/>
    </row>
    <row r="14" spans="1:9" ht="39.6" customHeight="1" x14ac:dyDescent="0.3">
      <c r="A14" s="2">
        <v>12</v>
      </c>
      <c r="B14" s="3"/>
      <c r="C14" s="3"/>
      <c r="D14" s="62" t="s">
        <v>17</v>
      </c>
      <c r="E14" s="63"/>
      <c r="F14" s="67" t="s">
        <v>18</v>
      </c>
      <c r="G14" s="68"/>
    </row>
    <row r="15" spans="1:9" ht="14.4" customHeight="1" x14ac:dyDescent="0.3">
      <c r="A15" s="56" t="s">
        <v>19</v>
      </c>
      <c r="B15" s="56"/>
      <c r="C15" s="56"/>
      <c r="D15" s="56"/>
      <c r="E15" s="56"/>
      <c r="F15" s="56"/>
      <c r="G15" s="56"/>
    </row>
    <row r="16" spans="1:9" ht="31.8" customHeight="1" x14ac:dyDescent="0.3">
      <c r="A16" s="2">
        <v>1</v>
      </c>
      <c r="B16" s="3"/>
      <c r="C16" s="3"/>
      <c r="D16" s="60" t="s">
        <v>20</v>
      </c>
      <c r="E16" s="61"/>
      <c r="F16" s="69" t="s">
        <v>45</v>
      </c>
      <c r="G16" s="69"/>
    </row>
    <row r="17" spans="1:8" s="13" customFormat="1" ht="14.4" x14ac:dyDescent="0.3">
      <c r="A17" s="12"/>
      <c r="B17" s="12"/>
      <c r="C17" s="73" t="s">
        <v>21</v>
      </c>
      <c r="D17" s="73"/>
      <c r="E17" s="73"/>
      <c r="F17" s="73"/>
      <c r="G17" s="73"/>
    </row>
    <row r="18" spans="1:8" s="14" customFormat="1" ht="15" customHeight="1" x14ac:dyDescent="0.3">
      <c r="A18" s="12"/>
      <c r="B18" s="12"/>
      <c r="C18" s="74" t="s">
        <v>22</v>
      </c>
      <c r="D18" s="75"/>
      <c r="E18" s="75"/>
      <c r="F18" s="75"/>
      <c r="G18" s="75"/>
    </row>
    <row r="19" spans="1:8" s="13" customFormat="1" ht="23.25" customHeight="1" x14ac:dyDescent="0.3">
      <c r="A19" s="15"/>
      <c r="B19" s="15"/>
      <c r="C19" s="76" t="s">
        <v>52</v>
      </c>
      <c r="D19" s="77"/>
      <c r="E19" s="77"/>
      <c r="F19" s="77"/>
      <c r="G19" s="77"/>
    </row>
    <row r="20" spans="1:8" s="13" customFormat="1" ht="14.4" x14ac:dyDescent="0.3">
      <c r="A20" s="78" t="s">
        <v>23</v>
      </c>
      <c r="B20" s="78"/>
      <c r="C20" s="79"/>
      <c r="D20" s="79"/>
      <c r="E20" s="79"/>
      <c r="F20" s="79"/>
      <c r="G20" s="16"/>
    </row>
    <row r="21" spans="1:8" s="13" customFormat="1" ht="14.4" x14ac:dyDescent="0.3">
      <c r="A21" s="15" t="s">
        <v>49</v>
      </c>
      <c r="B21" s="15"/>
      <c r="C21" s="17"/>
      <c r="D21" s="16"/>
      <c r="E21" s="18"/>
      <c r="F21" s="16"/>
      <c r="G21" s="16"/>
    </row>
    <row r="22" spans="1:8" s="13" customFormat="1" ht="14.4" x14ac:dyDescent="0.3">
      <c r="A22" s="15" t="s">
        <v>44</v>
      </c>
      <c r="B22" s="15"/>
      <c r="C22" s="17"/>
      <c r="D22" s="16"/>
      <c r="E22" s="19">
        <v>3864.5</v>
      </c>
      <c r="F22" s="16"/>
      <c r="G22" s="16"/>
    </row>
    <row r="23" spans="1:8" s="13" customFormat="1" ht="14.4" x14ac:dyDescent="0.3">
      <c r="A23" s="15" t="s">
        <v>50</v>
      </c>
      <c r="B23" s="15"/>
      <c r="C23" s="17"/>
      <c r="D23" s="16"/>
      <c r="E23" s="18"/>
      <c r="F23" s="16"/>
      <c r="G23" s="16"/>
    </row>
    <row r="24" spans="1:8" s="13" customFormat="1" ht="13.2" customHeight="1" x14ac:dyDescent="0.3">
      <c r="A24" s="15" t="s">
        <v>51</v>
      </c>
      <c r="B24" s="15"/>
      <c r="C24" s="17"/>
      <c r="D24" s="16"/>
      <c r="E24" s="18"/>
      <c r="F24" s="16"/>
      <c r="G24" s="16"/>
    </row>
    <row r="25" spans="1:8" s="13" customFormat="1" ht="24" customHeight="1" x14ac:dyDescent="0.3">
      <c r="A25" s="80" t="s">
        <v>24</v>
      </c>
      <c r="B25" s="80"/>
      <c r="C25" s="81"/>
      <c r="D25" s="81"/>
      <c r="E25" s="81"/>
      <c r="F25" s="81"/>
      <c r="G25" s="81"/>
    </row>
    <row r="26" spans="1:8" s="25" customFormat="1" ht="64.95" customHeight="1" x14ac:dyDescent="0.3">
      <c r="A26" s="20" t="s">
        <v>53</v>
      </c>
      <c r="B26" s="21" t="s">
        <v>46</v>
      </c>
      <c r="C26" s="22" t="s">
        <v>54</v>
      </c>
      <c r="D26" s="22" t="s">
        <v>55</v>
      </c>
      <c r="E26" s="20" t="s">
        <v>25</v>
      </c>
      <c r="F26" s="23" t="s">
        <v>56</v>
      </c>
      <c r="G26" s="24" t="s">
        <v>26</v>
      </c>
    </row>
    <row r="27" spans="1:8" s="13" customFormat="1" ht="27.6" customHeight="1" x14ac:dyDescent="0.3">
      <c r="A27" s="26">
        <v>15629.819999999774</v>
      </c>
      <c r="B27" s="27">
        <v>7.89</v>
      </c>
      <c r="C27" s="28">
        <v>421823.04</v>
      </c>
      <c r="D27" s="28">
        <v>429096.78</v>
      </c>
      <c r="E27" s="28">
        <f>C27</f>
        <v>421823.04</v>
      </c>
      <c r="F27" s="26">
        <f t="shared" ref="F27:F31" si="0">A27+C27-D27</f>
        <v>8356.0799999997253</v>
      </c>
      <c r="G27" s="29" t="s">
        <v>27</v>
      </c>
      <c r="H27" s="30"/>
    </row>
    <row r="28" spans="1:8" s="13" customFormat="1" ht="20.25" customHeight="1" x14ac:dyDescent="0.3">
      <c r="A28" s="26">
        <v>11850.700000000012</v>
      </c>
      <c r="B28" s="27">
        <v>3.15</v>
      </c>
      <c r="C28" s="28">
        <v>158646.87</v>
      </c>
      <c r="D28" s="28">
        <v>164640.60999999999</v>
      </c>
      <c r="E28" s="28">
        <f t="shared" ref="E28:E29" si="1">C28</f>
        <v>158646.87</v>
      </c>
      <c r="F28" s="26">
        <f t="shared" si="0"/>
        <v>5856.960000000021</v>
      </c>
      <c r="G28" s="29" t="s">
        <v>28</v>
      </c>
      <c r="H28" s="30"/>
    </row>
    <row r="29" spans="1:8" s="13" customFormat="1" ht="38.4" customHeight="1" x14ac:dyDescent="0.3">
      <c r="A29" s="26">
        <v>4594.5800000000454</v>
      </c>
      <c r="B29" s="31">
        <v>4.5999999999999996</v>
      </c>
      <c r="C29" s="28">
        <v>208854.72</v>
      </c>
      <c r="D29" s="28">
        <v>216629.02</v>
      </c>
      <c r="E29" s="28">
        <f t="shared" si="1"/>
        <v>208854.72</v>
      </c>
      <c r="F29" s="26">
        <f t="shared" si="0"/>
        <v>-3179.719999999943</v>
      </c>
      <c r="G29" s="50" t="s">
        <v>29</v>
      </c>
      <c r="H29" s="30"/>
    </row>
    <row r="30" spans="1:8" s="13" customFormat="1" ht="27.75" customHeight="1" x14ac:dyDescent="0.3">
      <c r="A30" s="26">
        <v>-67764.88</v>
      </c>
      <c r="B30" s="27">
        <v>1.82</v>
      </c>
      <c r="C30" s="28">
        <v>84234.84</v>
      </c>
      <c r="D30" s="28">
        <v>73592.710000000006</v>
      </c>
      <c r="E30" s="32">
        <f>E42</f>
        <v>39029</v>
      </c>
      <c r="F30" s="26">
        <f t="shared" si="0"/>
        <v>-57122.750000000015</v>
      </c>
      <c r="G30" s="33" t="s">
        <v>48</v>
      </c>
      <c r="H30" s="30"/>
    </row>
    <row r="31" spans="1:8" s="13" customFormat="1" ht="19.2" customHeight="1" x14ac:dyDescent="0.3">
      <c r="A31" s="26">
        <v>-2035.66</v>
      </c>
      <c r="B31" s="26"/>
      <c r="C31" s="28"/>
      <c r="D31" s="28"/>
      <c r="E31" s="34"/>
      <c r="F31" s="26">
        <f t="shared" si="0"/>
        <v>-2035.66</v>
      </c>
      <c r="G31" s="29" t="s">
        <v>67</v>
      </c>
      <c r="H31" s="30"/>
    </row>
    <row r="32" spans="1:8" s="13" customFormat="1" ht="28.5" customHeight="1" x14ac:dyDescent="0.3">
      <c r="A32" s="35">
        <f>A27+A28+A29+A30+A31</f>
        <v>-37725.440000000177</v>
      </c>
      <c r="B32" s="35"/>
      <c r="C32" s="35">
        <f>C27+C28+C29+C30+C31</f>
        <v>873559.46999999986</v>
      </c>
      <c r="D32" s="35">
        <f>D27+D28+D29+D30+D31</f>
        <v>883959.12</v>
      </c>
      <c r="E32" s="35">
        <f>E27+E28+E29+E30+E31</f>
        <v>828353.62999999989</v>
      </c>
      <c r="F32" s="35">
        <f>F27+F28+F29+F30+F31</f>
        <v>-48125.090000000215</v>
      </c>
      <c r="G32" s="36" t="s">
        <v>30</v>
      </c>
      <c r="H32" s="30"/>
    </row>
    <row r="33" spans="1:7" s="13" customFormat="1" ht="14.4" x14ac:dyDescent="0.3">
      <c r="A33" s="82" t="s">
        <v>31</v>
      </c>
      <c r="B33" s="82"/>
      <c r="C33" s="83"/>
      <c r="D33" s="83"/>
      <c r="E33" s="83"/>
      <c r="F33" s="83"/>
      <c r="G33" s="15"/>
    </row>
    <row r="34" spans="1:7" s="25" customFormat="1" ht="73.5" customHeight="1" x14ac:dyDescent="0.3">
      <c r="A34" s="20" t="s">
        <v>57</v>
      </c>
      <c r="B34" s="20"/>
      <c r="C34" s="22" t="s">
        <v>54</v>
      </c>
      <c r="D34" s="22" t="s">
        <v>55</v>
      </c>
      <c r="E34" s="20" t="s">
        <v>25</v>
      </c>
      <c r="F34" s="23" t="s">
        <v>56</v>
      </c>
      <c r="G34" s="22" t="s">
        <v>32</v>
      </c>
    </row>
    <row r="35" spans="1:7" s="13" customFormat="1" ht="28.5" customHeight="1" x14ac:dyDescent="0.3">
      <c r="A35" s="26">
        <v>19841.160000000149</v>
      </c>
      <c r="B35" s="26"/>
      <c r="C35" s="26">
        <v>342804.13</v>
      </c>
      <c r="D35" s="26">
        <v>357099.11</v>
      </c>
      <c r="E35" s="26">
        <f>D35</f>
        <v>357099.11</v>
      </c>
      <c r="F35" s="26">
        <f t="shared" ref="F35:F38" si="2">A35+C35-D35</f>
        <v>5546.1800000001676</v>
      </c>
      <c r="G35" s="29" t="s">
        <v>33</v>
      </c>
    </row>
    <row r="36" spans="1:7" s="13" customFormat="1" ht="20.25" customHeight="1" x14ac:dyDescent="0.3">
      <c r="A36" s="26">
        <v>100362.18999999994</v>
      </c>
      <c r="B36" s="26"/>
      <c r="C36" s="26">
        <v>665386.78</v>
      </c>
      <c r="D36" s="26">
        <v>681864.35</v>
      </c>
      <c r="E36" s="26">
        <f t="shared" ref="E36:E38" si="3">D36</f>
        <v>681864.35</v>
      </c>
      <c r="F36" s="26">
        <f t="shared" si="2"/>
        <v>83884.62</v>
      </c>
      <c r="G36" s="29" t="s">
        <v>34</v>
      </c>
    </row>
    <row r="37" spans="1:7" s="13" customFormat="1" ht="14.4" x14ac:dyDescent="0.3">
      <c r="A37" s="26">
        <v>163112.74</v>
      </c>
      <c r="B37" s="26"/>
      <c r="C37" s="26">
        <v>1261115.1299999999</v>
      </c>
      <c r="D37" s="26">
        <v>1281556.43</v>
      </c>
      <c r="E37" s="26">
        <f>D37</f>
        <v>1281556.43</v>
      </c>
      <c r="F37" s="26">
        <f t="shared" si="2"/>
        <v>142671.43999999994</v>
      </c>
      <c r="G37" s="29" t="s">
        <v>35</v>
      </c>
    </row>
    <row r="38" spans="1:7" s="13" customFormat="1" ht="23.4" customHeight="1" x14ac:dyDescent="0.3">
      <c r="A38" s="26">
        <v>-4082.6500000000024</v>
      </c>
      <c r="B38" s="26"/>
      <c r="C38" s="26">
        <v>119579.71</v>
      </c>
      <c r="D38" s="26">
        <v>117416.55</v>
      </c>
      <c r="E38" s="26">
        <f t="shared" si="3"/>
        <v>117416.55</v>
      </c>
      <c r="F38" s="26">
        <f t="shared" si="2"/>
        <v>-1919.4900000000052</v>
      </c>
      <c r="G38" s="51" t="s">
        <v>36</v>
      </c>
    </row>
    <row r="39" spans="1:7" s="13" customFormat="1" ht="14.4" x14ac:dyDescent="0.3">
      <c r="A39" s="35">
        <f>A35+A36+A37+A38</f>
        <v>279233.44000000006</v>
      </c>
      <c r="B39" s="35"/>
      <c r="C39" s="35">
        <f>C35+C36+C37+C38</f>
        <v>2388885.75</v>
      </c>
      <c r="D39" s="35">
        <f>D35+D36+D37+D38</f>
        <v>2437936.4399999995</v>
      </c>
      <c r="E39" s="35">
        <f t="shared" ref="E39:F39" si="4">E35+E36+E37+E38</f>
        <v>2437936.4399999995</v>
      </c>
      <c r="F39" s="35">
        <f t="shared" si="4"/>
        <v>230182.75000000012</v>
      </c>
      <c r="G39" s="36" t="s">
        <v>0</v>
      </c>
    </row>
    <row r="40" spans="1:7" s="14" customFormat="1" ht="31.5" customHeight="1" x14ac:dyDescent="0.3">
      <c r="A40" s="71" t="s">
        <v>37</v>
      </c>
      <c r="B40" s="71"/>
      <c r="C40" s="72"/>
      <c r="D40" s="72"/>
      <c r="E40" s="72"/>
      <c r="F40" s="72"/>
      <c r="G40" s="72"/>
    </row>
    <row r="41" spans="1:7" s="14" customFormat="1" ht="52.5" customHeight="1" x14ac:dyDescent="0.3">
      <c r="A41" s="37" t="s">
        <v>38</v>
      </c>
      <c r="B41" s="38" t="s">
        <v>58</v>
      </c>
      <c r="C41" s="21"/>
      <c r="D41" s="21" t="s">
        <v>39</v>
      </c>
      <c r="E41" s="39" t="s">
        <v>40</v>
      </c>
      <c r="F41" s="38" t="s">
        <v>59</v>
      </c>
      <c r="G41" s="15"/>
    </row>
    <row r="42" spans="1:7" s="4" customFormat="1" ht="39.75" customHeight="1" x14ac:dyDescent="0.3">
      <c r="A42" s="40"/>
      <c r="B42" s="43">
        <v>56418.239999999932</v>
      </c>
      <c r="C42" s="41"/>
      <c r="D42" s="41" t="s">
        <v>41</v>
      </c>
      <c r="E42" s="42">
        <f>E43+E44</f>
        <v>39029</v>
      </c>
      <c r="F42" s="43">
        <f>B42+D30-E42</f>
        <v>90981.949999999939</v>
      </c>
      <c r="G42" s="44"/>
    </row>
    <row r="43" spans="1:7" s="11" customFormat="1" ht="38.25" customHeight="1" x14ac:dyDescent="0.3">
      <c r="A43" s="45">
        <v>1</v>
      </c>
      <c r="B43" s="46"/>
      <c r="C43" s="47"/>
      <c r="D43" s="52" t="s">
        <v>60</v>
      </c>
      <c r="E43" s="53">
        <v>33449</v>
      </c>
      <c r="F43" s="10"/>
      <c r="G43" s="48"/>
    </row>
    <row r="44" spans="1:7" s="11" customFormat="1" ht="39.75" customHeight="1" x14ac:dyDescent="0.3">
      <c r="A44" s="45">
        <v>2</v>
      </c>
      <c r="B44" s="46"/>
      <c r="C44" s="49"/>
      <c r="D44" s="54" t="s">
        <v>63</v>
      </c>
      <c r="E44" s="53">
        <v>5580</v>
      </c>
      <c r="F44" s="10"/>
      <c r="G44" s="48"/>
    </row>
    <row r="45" spans="1:7" s="6" customFormat="1" ht="39.75" customHeight="1" x14ac:dyDescent="0.3">
      <c r="A45" s="84" t="s">
        <v>47</v>
      </c>
      <c r="B45" s="84"/>
      <c r="C45" s="9"/>
      <c r="D45" s="9" t="s">
        <v>62</v>
      </c>
      <c r="E45" s="9" t="s">
        <v>55</v>
      </c>
      <c r="F45" s="85" t="s">
        <v>61</v>
      </c>
    </row>
    <row r="46" spans="1:7" s="6" customFormat="1" x14ac:dyDescent="0.3">
      <c r="A46" s="84"/>
      <c r="B46" s="84"/>
      <c r="C46" s="9"/>
      <c r="D46" s="9">
        <v>11400</v>
      </c>
      <c r="E46" s="9">
        <f t="shared" ref="E46" si="5">D46</f>
        <v>11400</v>
      </c>
      <c r="F46" s="9">
        <f>E46+D46+C46</f>
        <v>22800</v>
      </c>
    </row>
    <row r="47" spans="1:7" ht="25.8" customHeight="1" x14ac:dyDescent="0.3">
      <c r="A47" s="70" t="s">
        <v>66</v>
      </c>
      <c r="B47" s="70"/>
      <c r="C47" s="70"/>
      <c r="D47" s="70"/>
      <c r="E47" s="70"/>
      <c r="F47" s="70"/>
    </row>
    <row r="48" spans="1:7" ht="123.6" customHeight="1" x14ac:dyDescent="0.3">
      <c r="A48" s="70" t="s">
        <v>64</v>
      </c>
      <c r="B48" s="70"/>
      <c r="C48" s="70"/>
      <c r="D48" s="70"/>
      <c r="E48" s="70"/>
      <c r="F48" s="70"/>
    </row>
    <row r="49" spans="1:6" ht="39" customHeight="1" x14ac:dyDescent="0.3">
      <c r="A49" s="70" t="s">
        <v>65</v>
      </c>
      <c r="B49" s="70"/>
      <c r="C49" s="70"/>
      <c r="D49" s="70"/>
      <c r="E49" s="70"/>
      <c r="F49" s="70"/>
    </row>
    <row r="52" spans="1:6" x14ac:dyDescent="0.3">
      <c r="C52" s="7"/>
      <c r="D52" s="7"/>
    </row>
  </sheetData>
  <mergeCells count="39">
    <mergeCell ref="A1:G1"/>
    <mergeCell ref="A2:G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4:E14"/>
    <mergeCell ref="F14:G14"/>
    <mergeCell ref="A15:G15"/>
    <mergeCell ref="D16:E16"/>
    <mergeCell ref="F16:G16"/>
    <mergeCell ref="D11:E11"/>
    <mergeCell ref="F11:G11"/>
    <mergeCell ref="D12:E12"/>
    <mergeCell ref="F12:G12"/>
    <mergeCell ref="D13:E13"/>
    <mergeCell ref="F13:G13"/>
    <mergeCell ref="A47:F47"/>
    <mergeCell ref="A48:F48"/>
    <mergeCell ref="A49:F49"/>
    <mergeCell ref="A40:G40"/>
    <mergeCell ref="C17:G17"/>
    <mergeCell ref="C18:G18"/>
    <mergeCell ref="C19:G19"/>
    <mergeCell ref="A20:F20"/>
    <mergeCell ref="A25:G25"/>
    <mergeCell ref="A33:F33"/>
  </mergeCells>
  <pageMargins left="0.31496062992125984" right="0.11811023622047245" top="0.74803149606299213" bottom="0.74803149606299213" header="0.31496062992125984" footer="0.31496062992125984"/>
  <pageSetup paperSize="9" scale="70" orientation="portrait" horizontalDpi="180" verticalDpi="180" r:id="rId1"/>
  <rowBreaks count="1" manualBreakCount="1">
    <brk id="16" max="16383" man="1"/>
  </rowBreaks>
  <colBreaks count="1" manualBreakCount="1">
    <brk id="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K16" sqref="AK16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K16" sqref="AK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2018</vt:lpstr>
      <vt:lpstr>Лист1 (2)</vt:lpstr>
      <vt:lpstr>Лист1</vt:lpstr>
      <vt:lpstr>'2018'!Область_печати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2019-03-26T10:46:59Z</dcterms:modified>
</cp:coreProperties>
</file>