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60" windowWidth="19440" windowHeight="12588" tabRatio="695"/>
  </bookViews>
  <sheets>
    <sheet name="2018" sheetId="8" r:id="rId1"/>
  </sheets>
  <definedNames>
    <definedName name="_xlnm.Print_Area" localSheetId="0">'2018'!$A$1:$G$54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9" i="8" l="1"/>
  <c r="E37" i="8" s="1"/>
  <c r="C34" i="8" l="1"/>
  <c r="D34" i="8"/>
  <c r="A34" i="8"/>
  <c r="A27" i="8"/>
  <c r="E26" i="8" l="1"/>
  <c r="E33" i="8"/>
  <c r="F33" i="8"/>
  <c r="E32" i="8"/>
  <c r="F32" i="8"/>
  <c r="E31" i="8"/>
  <c r="F31" i="8"/>
  <c r="F30" i="8"/>
  <c r="F26" i="8"/>
  <c r="F25" i="8"/>
  <c r="F24" i="8"/>
  <c r="F23" i="8"/>
  <c r="F22" i="8"/>
  <c r="F34" i="8" l="1"/>
  <c r="D27" i="8"/>
  <c r="F27" i="8"/>
  <c r="C27" i="8"/>
  <c r="E22" i="8"/>
  <c r="E24" i="8"/>
  <c r="E23" i="8"/>
  <c r="E25" i="8"/>
  <c r="E30" i="8"/>
  <c r="E34" i="8" s="1"/>
  <c r="E27" i="8" l="1"/>
  <c r="F37" i="8"/>
</calcChain>
</file>

<file path=xl/sharedStrings.xml><?xml version="1.0" encoding="utf-8"?>
<sst xmlns="http://schemas.openxmlformats.org/spreadsheetml/2006/main" count="74" uniqueCount="66">
  <si>
    <t>Итого</t>
  </si>
  <si>
    <t>Общая информация</t>
  </si>
  <si>
    <t>год постройки</t>
  </si>
  <si>
    <t>этажность</t>
  </si>
  <si>
    <t>кол- во квартир</t>
  </si>
  <si>
    <t>уровень благоустройства</t>
  </si>
  <si>
    <t>серия и тип постройки</t>
  </si>
  <si>
    <t>-</t>
  </si>
  <si>
    <t>кадастровый номер</t>
  </si>
  <si>
    <t>конструктивные и технические параметры</t>
  </si>
  <si>
    <t>системы инжинерно- технического обеспечения</t>
  </si>
  <si>
    <t>ОТЧЕТ УПРАВЛЯЮЩЕЙ ОРГАНИЗАЦИИ</t>
  </si>
  <si>
    <t>ООО "Управляющая компания "Правград"</t>
  </si>
  <si>
    <t>1. Общие сведения о многоквартирном доме</t>
  </si>
  <si>
    <t>2. Отчет по затратам на содержание, ремонт общего имущества в многоквартирном доме и коммунальные услуги за отчетный период</t>
  </si>
  <si>
    <t>Перечислено поставщикам услуги</t>
  </si>
  <si>
    <t>Виды услуг</t>
  </si>
  <si>
    <t>Сбор и вывоз твердых бытовых отходов от контейнеров( с учетом КГО)</t>
  </si>
  <si>
    <t>Итого (в том числе по нежилым помещениям)</t>
  </si>
  <si>
    <t>Коммунальные услуги:</t>
  </si>
  <si>
    <t>Коммунальные услуги, в том числе:</t>
  </si>
  <si>
    <t>Водоснабжение и водоотведение</t>
  </si>
  <si>
    <t>Горячее водоснабжение</t>
  </si>
  <si>
    <t>3. Отчет о фактически выполненных работах по ремонту общего имущества в многоквартирном доме на основании принятого решения собственниками помещений</t>
  </si>
  <si>
    <t>№ п/п</t>
  </si>
  <si>
    <t>Виды услуг работ</t>
  </si>
  <si>
    <t>стоимость работ, руб</t>
  </si>
  <si>
    <t>Текущий ремонт</t>
  </si>
  <si>
    <t xml:space="preserve">Общая площадь площадь жилых помещений </t>
  </si>
  <si>
    <t>Комфортная д.2</t>
  </si>
  <si>
    <t>дом со всеми видами благоустройства</t>
  </si>
  <si>
    <t>ж/б МКД,  1-х подъездный дом</t>
  </si>
  <si>
    <t>дом с Крышной котельной</t>
  </si>
  <si>
    <t>Тарифы</t>
  </si>
  <si>
    <t>Содержание лифтов</t>
  </si>
  <si>
    <t>Отопление</t>
  </si>
  <si>
    <t>Содержание общего имущества</t>
  </si>
  <si>
    <r>
      <t xml:space="preserve">Адрес многоквартирного дома </t>
    </r>
    <r>
      <rPr>
        <u/>
        <sz val="10"/>
        <rFont val="Times New Roman"/>
        <family val="1"/>
        <charset val="204"/>
      </rPr>
      <t>г.Калуга, ул. Комфортная д.2</t>
    </r>
  </si>
  <si>
    <t>Число квартир 138</t>
  </si>
  <si>
    <t>Год постройки 2015</t>
  </si>
  <si>
    <t>S земельного участка (входящего в состав общего имущества в МКД)</t>
  </si>
  <si>
    <t>626,49 с кв./7,11 с кв м</t>
  </si>
  <si>
    <t>Текущий ремонт общего имущества</t>
  </si>
  <si>
    <t>Доп. услуга (в т.ч. Обслуж. крыш.котельной, уборка л/к, )</t>
  </si>
  <si>
    <t>Электроэнергия (в том числе освещение МОП)</t>
  </si>
  <si>
    <t>ПЕРЕД СОБСТВЕННИКАМИ ПОМЕЩЕНИЙ О ВЫПОЛНЕНИИ ДОГОВОРА УПРАВЛЕНИЯ № 02-30/1-16 от 01.04.2016 г. ЗА 2018 год</t>
  </si>
  <si>
    <t xml:space="preserve">Сумма задолженности начселения на 01.01.2018г., руб </t>
  </si>
  <si>
    <t>Начислено в 2018, руб</t>
  </si>
  <si>
    <t>Поступило средств в 2018г., руб</t>
  </si>
  <si>
    <t>Задолженность собственников и нанимателей на 01.01.2019г., руб</t>
  </si>
  <si>
    <t>Остаток по тек. ремонту, на январь 2018 руб.</t>
  </si>
  <si>
    <t>Итого остаток по тек. ремонту, на январь 2019руб.</t>
  </si>
  <si>
    <t>Покупка хоз.товаров</t>
  </si>
  <si>
    <t>Материалы для водоразборной точки консъерж</t>
  </si>
  <si>
    <t>Установка дверного доводчика серебро со скользящей</t>
  </si>
  <si>
    <t>Доплата консъержам за праздничные дни</t>
  </si>
  <si>
    <t>Смеситель для консьержей</t>
  </si>
  <si>
    <t>телефон +консъерж+200 в мес</t>
  </si>
  <si>
    <t>Установка дверного доводчика и электромагнит замка</t>
  </si>
  <si>
    <t>подгот к зиме котельной</t>
  </si>
  <si>
    <t>Материалы для консъерж</t>
  </si>
  <si>
    <t>Работы по ст. "Содержание" выполняются ежемесячно по подрядным договорам, актам аварийности и актам выполненных работ с подрядными организациями: в т.ч. обслуживание газопроводов ОАО «Калугаоблгаз», обслуживание газоходов, вентканалов в ООО «ЖилСпецРСУ», квитанции за ЖКУ расчетный центр ООО «ЕИРЦ №1», содержание ОИ эл/эн ПАО "Калужская Сбытовая Компания", т.д., или собствеными силами специалистов управляющей компании.ТБО - Спецавтохозяйство", обслуживание и текущий ремонт лифтов: договор на тех.обслуживание с ОАО «Калугалифтремстрой», договор по периодическому тех. освидетельствованию с ОАО «Калугалифт», страхование лифтов-КФ АО "Альфастрахование". С технической документацией Вы можете ознакомиться в офисе УК по адресу: ул. Генерала Попова д. 10 корп. 2 оф. 95</t>
  </si>
  <si>
    <t>В целях контроля отчет предоставлен__________________/________________ "___"____________  _______года</t>
  </si>
  <si>
    <t>ВНИМАНИЕ: Общий долг жителей Вашего дома за жилищно-коммунальные услуги равен 1381649,39 руб.</t>
  </si>
  <si>
    <t>Покупка хоз.мат</t>
  </si>
  <si>
    <t>Акт внепланового осмотра, мех.уборка 06.12.2018,10.12.2018,31.01.2019,06.01.2019,16.01.2019-10час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</si>
</sst>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rgb="FFFF000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9"/>
      <color rgb="FFFF0000"/>
      <name val="Calibri"/>
      <family val="2"/>
      <charset val="204"/>
      <scheme val="minor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8"/>
      <name val="Calibri"/>
      <family val="2"/>
      <charset val="204"/>
      <scheme val="minor"/>
    </font>
    <font>
      <sz val="7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79">
    <xf numFmtId="0" fontId="0" fillId="0" borderId="0" xfId="0"/>
    <xf numFmtId="0" fontId="5" fillId="0" borderId="0" xfId="2" applyFont="1" applyAlignment="1">
      <alignment wrapText="1"/>
    </xf>
    <xf numFmtId="0" fontId="4" fillId="0" borderId="0" xfId="2" applyFont="1" applyAlignment="1">
      <alignment wrapText="1"/>
    </xf>
    <xf numFmtId="0" fontId="5" fillId="0" borderId="1" xfId="2" applyFont="1" applyBorder="1" applyAlignment="1">
      <alignment wrapText="1"/>
    </xf>
    <xf numFmtId="0" fontId="5" fillId="0" borderId="0" xfId="2" applyFont="1" applyAlignment="1">
      <alignment horizontal="right" vertical="center" wrapText="1"/>
    </xf>
    <xf numFmtId="0" fontId="9" fillId="0" borderId="1" xfId="2" applyFont="1" applyBorder="1" applyAlignment="1">
      <alignment wrapText="1"/>
    </xf>
    <xf numFmtId="0" fontId="10" fillId="0" borderId="0" xfId="2" applyFont="1" applyAlignment="1">
      <alignment wrapText="1"/>
    </xf>
    <xf numFmtId="0" fontId="12" fillId="0" borderId="1" xfId="2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3" fillId="0" borderId="1" xfId="2" applyFont="1" applyBorder="1" applyAlignment="1">
      <alignment vertical="center" wrapText="1"/>
    </xf>
    <xf numFmtId="0" fontId="13" fillId="0" borderId="1" xfId="2" applyFont="1" applyBorder="1" applyAlignment="1">
      <alignment horizontal="center" vertical="center"/>
    </xf>
    <xf numFmtId="0" fontId="12" fillId="0" borderId="1" xfId="2" applyFont="1" applyBorder="1" applyAlignment="1">
      <alignment wrapText="1"/>
    </xf>
    <xf numFmtId="0" fontId="15" fillId="0" borderId="1" xfId="2" applyNumberFormat="1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 wrapText="1"/>
    </xf>
    <xf numFmtId="2" fontId="16" fillId="0" borderId="1" xfId="2" applyNumberFormat="1" applyFont="1" applyBorder="1" applyAlignment="1">
      <alignment horizontal="center" vertical="center"/>
    </xf>
    <xf numFmtId="2" fontId="16" fillId="0" borderId="1" xfId="2" applyNumberFormat="1" applyFont="1" applyBorder="1" applyAlignment="1">
      <alignment vertical="center" wrapText="1"/>
    </xf>
    <xf numFmtId="0" fontId="15" fillId="3" borderId="0" xfId="2" applyFont="1" applyFill="1"/>
    <xf numFmtId="0" fontId="12" fillId="0" borderId="0" xfId="2" applyFont="1" applyAlignment="1">
      <alignment wrapText="1"/>
    </xf>
    <xf numFmtId="0" fontId="12" fillId="0" borderId="0" xfId="2" applyFont="1"/>
    <xf numFmtId="0" fontId="15" fillId="0" borderId="0" xfId="2" applyFont="1" applyBorder="1" applyAlignment="1">
      <alignment horizontal="center" vertical="center" wrapText="1"/>
    </xf>
    <xf numFmtId="0" fontId="12" fillId="0" borderId="0" xfId="2" applyFont="1" applyAlignment="1"/>
    <xf numFmtId="0" fontId="17" fillId="0" borderId="0" xfId="2" applyFont="1" applyAlignment="1"/>
    <xf numFmtId="0" fontId="14" fillId="0" borderId="0" xfId="2" applyFont="1" applyAlignment="1">
      <alignment wrapText="1"/>
    </xf>
    <xf numFmtId="0" fontId="13" fillId="0" borderId="0" xfId="2" applyFont="1" applyAlignment="1">
      <alignment vertical="center" wrapText="1"/>
    </xf>
    <xf numFmtId="2" fontId="12" fillId="0" borderId="1" xfId="2" applyNumberFormat="1" applyFont="1" applyBorder="1"/>
    <xf numFmtId="2" fontId="14" fillId="0" borderId="0" xfId="2" applyNumberFormat="1" applyFont="1" applyAlignment="1">
      <alignment wrapText="1"/>
    </xf>
    <xf numFmtId="2" fontId="15" fillId="0" borderId="1" xfId="2" applyNumberFormat="1" applyFont="1" applyBorder="1"/>
    <xf numFmtId="0" fontId="15" fillId="0" borderId="1" xfId="2" applyFont="1" applyBorder="1" applyAlignment="1">
      <alignment wrapText="1"/>
    </xf>
    <xf numFmtId="0" fontId="19" fillId="0" borderId="0" xfId="2" applyFont="1"/>
    <xf numFmtId="0" fontId="12" fillId="2" borderId="0" xfId="2" applyFont="1" applyFill="1"/>
    <xf numFmtId="0" fontId="15" fillId="0" borderId="0" xfId="2" applyFont="1" applyAlignment="1"/>
    <xf numFmtId="0" fontId="14" fillId="3" borderId="0" xfId="2" applyFont="1" applyFill="1" applyAlignment="1">
      <alignment horizontal="left"/>
    </xf>
    <xf numFmtId="0" fontId="7" fillId="0" borderId="1" xfId="2" applyFont="1" applyBorder="1" applyAlignment="1">
      <alignment wrapText="1"/>
    </xf>
    <xf numFmtId="0" fontId="7" fillId="3" borderId="1" xfId="2" applyNumberFormat="1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horizontal="right" vertical="center" wrapText="1"/>
    </xf>
    <xf numFmtId="0" fontId="6" fillId="3" borderId="1" xfId="2" applyFont="1" applyFill="1" applyBorder="1" applyAlignment="1">
      <alignment wrapText="1"/>
    </xf>
    <xf numFmtId="0" fontId="12" fillId="3" borderId="1" xfId="2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wrapText="1"/>
    </xf>
    <xf numFmtId="0" fontId="14" fillId="3" borderId="0" xfId="2" applyFont="1" applyFill="1" applyAlignment="1">
      <alignment vertical="center"/>
    </xf>
    <xf numFmtId="4" fontId="7" fillId="3" borderId="1" xfId="1" applyNumberFormat="1" applyFont="1" applyFill="1" applyBorder="1" applyAlignment="1">
      <alignment vertical="center" wrapText="1"/>
    </xf>
    <xf numFmtId="0" fontId="9" fillId="0" borderId="0" xfId="2" applyFont="1" applyAlignment="1">
      <alignment wrapText="1"/>
    </xf>
    <xf numFmtId="4" fontId="15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5" fillId="0" borderId="1" xfId="2" applyFont="1" applyBorder="1" applyAlignment="1">
      <alignment horizontal="right" vertical="center" wrapText="1"/>
    </xf>
    <xf numFmtId="2" fontId="5" fillId="0" borderId="1" xfId="2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11" fillId="0" borderId="0" xfId="2" applyFont="1" applyAlignment="1">
      <alignment horizontal="center" wrapText="1"/>
    </xf>
    <xf numFmtId="0" fontId="0" fillId="0" borderId="0" xfId="0" applyAlignment="1">
      <alignment horizontal="left" vertical="center" wrapText="1"/>
    </xf>
    <xf numFmtId="0" fontId="17" fillId="0" borderId="0" xfId="2" applyFont="1" applyBorder="1" applyAlignment="1">
      <alignment horizontal="left" vertical="center" wrapText="1"/>
    </xf>
    <xf numFmtId="0" fontId="12" fillId="0" borderId="0" xfId="2" applyFont="1" applyAlignment="1">
      <alignment wrapText="1"/>
    </xf>
    <xf numFmtId="0" fontId="15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0" fontId="17" fillId="0" borderId="0" xfId="2" applyFont="1" applyBorder="1" applyAlignment="1">
      <alignment horizontal="center" vertical="center" wrapText="1"/>
    </xf>
    <xf numFmtId="0" fontId="18" fillId="0" borderId="0" xfId="2" applyFont="1" applyAlignment="1"/>
    <xf numFmtId="0" fontId="17" fillId="0" borderId="4" xfId="2" applyFont="1" applyBorder="1" applyAlignment="1">
      <alignment horizontal="left" vertical="center" wrapText="1"/>
    </xf>
    <xf numFmtId="0" fontId="12" fillId="0" borderId="4" xfId="2" applyFont="1" applyBorder="1" applyAlignment="1"/>
    <xf numFmtId="0" fontId="15" fillId="0" borderId="0" xfId="2" applyFont="1" applyAlignment="1"/>
    <xf numFmtId="0" fontId="12" fillId="0" borderId="0" xfId="2" applyFont="1" applyAlignment="1"/>
    <xf numFmtId="2" fontId="12" fillId="3" borderId="1" xfId="2" applyNumberFormat="1" applyFont="1" applyFill="1" applyBorder="1"/>
    <xf numFmtId="2" fontId="12" fillId="3" borderId="1" xfId="0" applyNumberFormat="1" applyFont="1" applyFill="1" applyBorder="1" applyAlignment="1">
      <alignment horizontal="right"/>
    </xf>
    <xf numFmtId="2" fontId="12" fillId="3" borderId="1" xfId="0" applyNumberFormat="1" applyFont="1" applyFill="1" applyBorder="1"/>
    <xf numFmtId="2" fontId="8" fillId="3" borderId="1" xfId="0" applyNumberFormat="1" applyFont="1" applyFill="1" applyBorder="1" applyAlignment="1">
      <alignment horizontal="right" wrapText="1"/>
    </xf>
    <xf numFmtId="164" fontId="12" fillId="3" borderId="1" xfId="0" applyNumberFormat="1" applyFont="1" applyFill="1" applyBorder="1"/>
    <xf numFmtId="2" fontId="19" fillId="3" borderId="1" xfId="2" applyNumberFormat="1" applyFont="1" applyFill="1" applyBorder="1"/>
    <xf numFmtId="0" fontId="20" fillId="0" borderId="4" xfId="2" applyFont="1" applyBorder="1" applyAlignment="1">
      <alignment horizontal="center" vertical="top" wrapText="1"/>
    </xf>
    <xf numFmtId="0" fontId="9" fillId="0" borderId="1" xfId="2" applyFont="1" applyBorder="1" applyAlignment="1">
      <alignment horizontal="right" vertical="center" wrapText="1"/>
    </xf>
    <xf numFmtId="0" fontId="9" fillId="0" borderId="1" xfId="2" applyFont="1" applyBorder="1" applyAlignment="1">
      <alignment horizontal="right" wrapText="1"/>
    </xf>
    <xf numFmtId="0" fontId="9" fillId="0" borderId="1" xfId="2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0" fontId="9" fillId="0" borderId="3" xfId="2" applyFont="1" applyBorder="1" applyAlignment="1">
      <alignment horizontal="left" vertical="center" wrapText="1"/>
    </xf>
    <xf numFmtId="0" fontId="9" fillId="0" borderId="1" xfId="2" applyFont="1" applyBorder="1" applyAlignment="1">
      <alignment horizontal="center" vertical="center" wrapText="1"/>
    </xf>
    <xf numFmtId="0" fontId="21" fillId="0" borderId="1" xfId="2" applyFont="1" applyBorder="1" applyAlignment="1">
      <alignment wrapText="1"/>
    </xf>
    <xf numFmtId="0" fontId="9" fillId="0" borderId="1" xfId="2" applyFont="1" applyBorder="1" applyAlignment="1">
      <alignment horizontal="left" vertical="center" wrapText="1"/>
    </xf>
    <xf numFmtId="0" fontId="9" fillId="0" borderId="1" xfId="2" applyFont="1" applyBorder="1" applyAlignment="1">
      <alignment vertical="center" wrapText="1"/>
    </xf>
    <xf numFmtId="0" fontId="3" fillId="0" borderId="0" xfId="0" applyFont="1" applyAlignment="1">
      <alignment horizontal="left" vertical="center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52"/>
  <sheetViews>
    <sheetView tabSelected="1" topLeftCell="A46" zoomScaleNormal="100" workbookViewId="0">
      <selection activeCell="A52" sqref="A52:G52"/>
    </sheetView>
  </sheetViews>
  <sheetFormatPr defaultColWidth="9.109375" defaultRowHeight="13.8" x14ac:dyDescent="0.3"/>
  <cols>
    <col min="1" max="1" width="16.33203125" style="4" customWidth="1"/>
    <col min="2" max="2" width="9.5546875" style="4" customWidth="1"/>
    <col min="3" max="3" width="13.109375" style="4" customWidth="1"/>
    <col min="4" max="4" width="15.109375" style="1" customWidth="1"/>
    <col min="5" max="5" width="16.88671875" style="1" customWidth="1"/>
    <col min="6" max="6" width="15.33203125" style="1" customWidth="1"/>
    <col min="7" max="7" width="21.33203125" style="1" customWidth="1"/>
    <col min="8" max="8" width="9.109375" style="1"/>
    <col min="9" max="9" width="9.44140625" style="1" bestFit="1" customWidth="1"/>
    <col min="10" max="16384" width="9.109375" style="1"/>
  </cols>
  <sheetData>
    <row r="1" spans="1:7" ht="15.6" x14ac:dyDescent="0.3">
      <c r="A1" s="49" t="s">
        <v>29</v>
      </c>
      <c r="B1" s="49"/>
      <c r="C1" s="49"/>
      <c r="D1" s="49"/>
      <c r="E1" s="49"/>
      <c r="F1" s="49"/>
    </row>
    <row r="2" spans="1:7" s="6" customFormat="1" ht="11.4" customHeight="1" x14ac:dyDescent="0.3">
      <c r="A2" s="68" t="s">
        <v>1</v>
      </c>
      <c r="B2" s="68"/>
      <c r="C2" s="68"/>
      <c r="D2" s="68"/>
      <c r="E2" s="68"/>
      <c r="F2" s="68"/>
      <c r="G2" s="43"/>
    </row>
    <row r="3" spans="1:7" s="6" customFormat="1" x14ac:dyDescent="0.3">
      <c r="A3" s="69">
        <v>1</v>
      </c>
      <c r="B3" s="69"/>
      <c r="C3" s="69"/>
      <c r="D3" s="5" t="s">
        <v>2</v>
      </c>
      <c r="E3" s="70">
        <v>2015</v>
      </c>
      <c r="F3" s="70"/>
      <c r="G3" s="43"/>
    </row>
    <row r="4" spans="1:7" s="6" customFormat="1" x14ac:dyDescent="0.3">
      <c r="A4" s="69">
        <v>2</v>
      </c>
      <c r="B4" s="69"/>
      <c r="C4" s="69"/>
      <c r="D4" s="5" t="s">
        <v>3</v>
      </c>
      <c r="E4" s="70">
        <v>17</v>
      </c>
      <c r="F4" s="70"/>
      <c r="G4" s="43"/>
    </row>
    <row r="5" spans="1:7" s="6" customFormat="1" x14ac:dyDescent="0.3">
      <c r="A5" s="69">
        <v>3</v>
      </c>
      <c r="B5" s="69"/>
      <c r="C5" s="69"/>
      <c r="D5" s="5" t="s">
        <v>4</v>
      </c>
      <c r="E5" s="70">
        <v>138</v>
      </c>
      <c r="F5" s="70"/>
      <c r="G5" s="43"/>
    </row>
    <row r="6" spans="1:7" s="6" customFormat="1" ht="29.25" customHeight="1" x14ac:dyDescent="0.3">
      <c r="A6" s="69">
        <v>4</v>
      </c>
      <c r="B6" s="69"/>
      <c r="C6" s="69"/>
      <c r="D6" s="71" t="s">
        <v>5</v>
      </c>
      <c r="E6" s="72" t="s">
        <v>30</v>
      </c>
      <c r="F6" s="73"/>
      <c r="G6" s="43"/>
    </row>
    <row r="7" spans="1:7" s="6" customFormat="1" x14ac:dyDescent="0.3">
      <c r="A7" s="69">
        <v>5</v>
      </c>
      <c r="B7" s="69"/>
      <c r="C7" s="69"/>
      <c r="D7" s="5" t="s">
        <v>6</v>
      </c>
      <c r="E7" s="74" t="s">
        <v>7</v>
      </c>
      <c r="F7" s="74"/>
      <c r="G7" s="43"/>
    </row>
    <row r="8" spans="1:7" s="6" customFormat="1" x14ac:dyDescent="0.3">
      <c r="A8" s="69">
        <v>6</v>
      </c>
      <c r="B8" s="69"/>
      <c r="C8" s="69"/>
      <c r="D8" s="5" t="s">
        <v>8</v>
      </c>
      <c r="E8" s="74" t="s">
        <v>7</v>
      </c>
      <c r="F8" s="74"/>
      <c r="G8" s="43"/>
    </row>
    <row r="9" spans="1:7" s="6" customFormat="1" ht="40.950000000000003" customHeight="1" x14ac:dyDescent="0.3">
      <c r="A9" s="69">
        <v>7</v>
      </c>
      <c r="B9" s="69"/>
      <c r="C9" s="69"/>
      <c r="D9" s="75" t="s">
        <v>40</v>
      </c>
      <c r="E9" s="74" t="s">
        <v>7</v>
      </c>
      <c r="F9" s="74"/>
      <c r="G9" s="43"/>
    </row>
    <row r="10" spans="1:7" s="6" customFormat="1" ht="30.75" customHeight="1" x14ac:dyDescent="0.3">
      <c r="A10" s="69">
        <v>8</v>
      </c>
      <c r="B10" s="69"/>
      <c r="C10" s="69"/>
      <c r="D10" s="5" t="s">
        <v>9</v>
      </c>
      <c r="E10" s="76" t="s">
        <v>31</v>
      </c>
      <c r="F10" s="76"/>
      <c r="G10" s="43"/>
    </row>
    <row r="11" spans="1:7" s="6" customFormat="1" ht="31.95" customHeight="1" x14ac:dyDescent="0.3">
      <c r="A11" s="69">
        <v>9</v>
      </c>
      <c r="B11" s="69"/>
      <c r="C11" s="69"/>
      <c r="D11" s="77" t="s">
        <v>10</v>
      </c>
      <c r="E11" s="72" t="s">
        <v>32</v>
      </c>
      <c r="F11" s="73"/>
      <c r="G11" s="43"/>
    </row>
    <row r="12" spans="1:7" s="18" customFormat="1" ht="13.2" x14ac:dyDescent="0.25">
      <c r="A12" s="17"/>
      <c r="B12" s="17"/>
      <c r="C12" s="53" t="s">
        <v>11</v>
      </c>
      <c r="D12" s="53"/>
      <c r="E12" s="53"/>
      <c r="F12" s="53"/>
      <c r="G12" s="53"/>
    </row>
    <row r="13" spans="1:7" s="18" customFormat="1" ht="13.2" x14ac:dyDescent="0.25">
      <c r="A13" s="17"/>
      <c r="B13" s="17"/>
      <c r="C13" s="54" t="s">
        <v>12</v>
      </c>
      <c r="D13" s="55"/>
      <c r="E13" s="55"/>
      <c r="F13" s="55"/>
      <c r="G13" s="55"/>
    </row>
    <row r="14" spans="1:7" s="18" customFormat="1" ht="27" customHeight="1" x14ac:dyDescent="0.25">
      <c r="A14" s="19"/>
      <c r="B14" s="19"/>
      <c r="C14" s="56" t="s">
        <v>45</v>
      </c>
      <c r="D14" s="57"/>
      <c r="E14" s="57"/>
      <c r="F14" s="57"/>
      <c r="G14" s="57"/>
    </row>
    <row r="15" spans="1:7" s="18" customFormat="1" ht="13.2" x14ac:dyDescent="0.25">
      <c r="A15" s="22" t="s">
        <v>13</v>
      </c>
      <c r="B15" s="19"/>
      <c r="C15" s="20"/>
      <c r="D15" s="21"/>
      <c r="F15" s="21"/>
      <c r="G15" s="21"/>
    </row>
    <row r="16" spans="1:7" s="18" customFormat="1" ht="13.2" x14ac:dyDescent="0.25">
      <c r="A16" s="19" t="s">
        <v>37</v>
      </c>
      <c r="B16" s="19"/>
      <c r="C16" s="20"/>
      <c r="D16" s="21"/>
      <c r="E16" s="22"/>
      <c r="F16" s="21"/>
      <c r="G16" s="21"/>
    </row>
    <row r="17" spans="1:9" s="18" customFormat="1" ht="13.2" x14ac:dyDescent="0.25">
      <c r="A17" s="19" t="s">
        <v>28</v>
      </c>
      <c r="B17" s="19"/>
      <c r="C17" s="20"/>
      <c r="D17" s="32">
        <v>7171.5</v>
      </c>
      <c r="F17" s="21"/>
      <c r="G17" s="21"/>
    </row>
    <row r="18" spans="1:9" s="18" customFormat="1" ht="13.2" x14ac:dyDescent="0.25">
      <c r="A18" s="30" t="s">
        <v>38</v>
      </c>
      <c r="B18" s="19"/>
      <c r="C18" s="20"/>
      <c r="D18" s="21"/>
      <c r="E18" s="31"/>
      <c r="F18" s="21"/>
      <c r="G18" s="21"/>
    </row>
    <row r="19" spans="1:9" s="18" customFormat="1" ht="13.2" x14ac:dyDescent="0.25">
      <c r="A19" s="19" t="s">
        <v>39</v>
      </c>
      <c r="B19" s="19"/>
      <c r="C19" s="20"/>
      <c r="D19" s="21"/>
      <c r="E19" s="31"/>
      <c r="F19" s="21"/>
      <c r="G19" s="21"/>
    </row>
    <row r="20" spans="1:9" s="23" customFormat="1" ht="27.75" customHeight="1" x14ac:dyDescent="0.25">
      <c r="A20" s="58" t="s">
        <v>14</v>
      </c>
      <c r="B20" s="58"/>
      <c r="C20" s="59"/>
      <c r="D20" s="59"/>
      <c r="E20" s="59"/>
      <c r="F20" s="59"/>
      <c r="G20" s="59"/>
    </row>
    <row r="21" spans="1:9" s="24" customFormat="1" ht="56.4" customHeight="1" x14ac:dyDescent="0.3">
      <c r="A21" s="7" t="s">
        <v>46</v>
      </c>
      <c r="B21" s="8" t="s">
        <v>33</v>
      </c>
      <c r="C21" s="9" t="s">
        <v>47</v>
      </c>
      <c r="D21" s="9" t="s">
        <v>48</v>
      </c>
      <c r="E21" s="7" t="s">
        <v>15</v>
      </c>
      <c r="F21" s="10" t="s">
        <v>49</v>
      </c>
      <c r="G21" s="11" t="s">
        <v>16</v>
      </c>
    </row>
    <row r="22" spans="1:9" s="23" customFormat="1" ht="34.5" customHeight="1" x14ac:dyDescent="0.25">
      <c r="A22" s="25">
        <v>99308.519999999902</v>
      </c>
      <c r="B22" s="63">
        <v>7.97</v>
      </c>
      <c r="C22" s="62">
        <v>780591.95</v>
      </c>
      <c r="D22" s="62">
        <v>695570.9</v>
      </c>
      <c r="E22" s="62">
        <f>C22</f>
        <v>780591.95</v>
      </c>
      <c r="F22" s="25">
        <f t="shared" ref="F22:F26" si="0">A22+C22-D22</f>
        <v>184329.56999999983</v>
      </c>
      <c r="G22" s="12" t="s">
        <v>36</v>
      </c>
    </row>
    <row r="23" spans="1:9" s="23" customFormat="1" ht="18.600000000000001" customHeight="1" x14ac:dyDescent="0.25">
      <c r="A23" s="25">
        <v>53831.850000000035</v>
      </c>
      <c r="B23" s="64">
        <v>3.15</v>
      </c>
      <c r="C23" s="62">
        <v>295180.08</v>
      </c>
      <c r="D23" s="62">
        <v>275551.53000000003</v>
      </c>
      <c r="E23" s="62">
        <f>C23</f>
        <v>295180.08</v>
      </c>
      <c r="F23" s="25">
        <f t="shared" si="0"/>
        <v>73460.400000000023</v>
      </c>
      <c r="G23" s="12" t="s">
        <v>34</v>
      </c>
    </row>
    <row r="24" spans="1:9" s="23" customFormat="1" ht="43.2" customHeight="1" x14ac:dyDescent="0.25">
      <c r="A24" s="25">
        <v>61499.940000000061</v>
      </c>
      <c r="B24" s="63">
        <v>4.5999999999999996</v>
      </c>
      <c r="C24" s="62">
        <v>395866.8</v>
      </c>
      <c r="D24" s="62">
        <v>358176.09</v>
      </c>
      <c r="E24" s="62">
        <f t="shared" ref="E24:E25" si="1">C24</f>
        <v>395866.8</v>
      </c>
      <c r="F24" s="25">
        <f t="shared" si="0"/>
        <v>99190.650000000023</v>
      </c>
      <c r="G24" s="33" t="s">
        <v>17</v>
      </c>
    </row>
    <row r="25" spans="1:9" s="23" customFormat="1" ht="36.6" customHeight="1" x14ac:dyDescent="0.25">
      <c r="A25" s="25">
        <v>288208.17000000039</v>
      </c>
      <c r="B25" s="65" t="s">
        <v>41</v>
      </c>
      <c r="C25" s="62">
        <v>1649340.48</v>
      </c>
      <c r="D25" s="62">
        <v>1583679.46</v>
      </c>
      <c r="E25" s="62">
        <f t="shared" si="1"/>
        <v>1649340.48</v>
      </c>
      <c r="F25" s="25">
        <f t="shared" si="0"/>
        <v>353869.19000000041</v>
      </c>
      <c r="G25" s="12" t="s">
        <v>43</v>
      </c>
      <c r="I25" s="26"/>
    </row>
    <row r="26" spans="1:9" s="23" customFormat="1" ht="23.25" customHeight="1" x14ac:dyDescent="0.25">
      <c r="A26" s="25">
        <v>68588.462</v>
      </c>
      <c r="B26" s="66">
        <v>2.5</v>
      </c>
      <c r="C26" s="62">
        <v>215145</v>
      </c>
      <c r="D26" s="62">
        <v>154117.07999999999</v>
      </c>
      <c r="E26" s="62">
        <f>E37</f>
        <v>99348.36</v>
      </c>
      <c r="F26" s="25">
        <f t="shared" si="0"/>
        <v>129616.38200000001</v>
      </c>
      <c r="G26" s="12" t="s">
        <v>42</v>
      </c>
    </row>
    <row r="27" spans="1:9" s="23" customFormat="1" ht="26.25" customHeight="1" x14ac:dyDescent="0.25">
      <c r="A27" s="27">
        <f>SUM(A22:A26)</f>
        <v>571436.94200000039</v>
      </c>
      <c r="B27" s="67"/>
      <c r="C27" s="27">
        <f>SUM(C22:C26)</f>
        <v>3336124.31</v>
      </c>
      <c r="D27" s="27">
        <f>SUM(D22:D26)</f>
        <v>3067095.06</v>
      </c>
      <c r="E27" s="27">
        <f>SUM(E22:E26)</f>
        <v>3220327.67</v>
      </c>
      <c r="F27" s="27">
        <f>SUM(F22:F26)</f>
        <v>840466.19200000027</v>
      </c>
      <c r="G27" s="28" t="s">
        <v>18</v>
      </c>
    </row>
    <row r="28" spans="1:9" s="23" customFormat="1" ht="13.2" x14ac:dyDescent="0.25">
      <c r="A28" s="60" t="s">
        <v>19</v>
      </c>
      <c r="B28" s="60"/>
      <c r="C28" s="61"/>
      <c r="D28" s="61"/>
      <c r="E28" s="61"/>
      <c r="F28" s="61"/>
      <c r="G28" s="19"/>
    </row>
    <row r="29" spans="1:9" s="24" customFormat="1" ht="55.2" customHeight="1" x14ac:dyDescent="0.3">
      <c r="A29" s="7" t="s">
        <v>46</v>
      </c>
      <c r="B29" s="7"/>
      <c r="C29" s="9" t="s">
        <v>47</v>
      </c>
      <c r="D29" s="9" t="s">
        <v>48</v>
      </c>
      <c r="E29" s="7" t="s">
        <v>15</v>
      </c>
      <c r="F29" s="10" t="s">
        <v>49</v>
      </c>
      <c r="G29" s="9" t="s">
        <v>20</v>
      </c>
    </row>
    <row r="30" spans="1:9" s="23" customFormat="1" ht="21" customHeight="1" x14ac:dyDescent="0.25">
      <c r="A30" s="25">
        <v>18517.020000000048</v>
      </c>
      <c r="B30" s="25"/>
      <c r="C30" s="25">
        <v>273768.11</v>
      </c>
      <c r="D30" s="25">
        <v>275426.98</v>
      </c>
      <c r="E30" s="25">
        <f>D30</f>
        <v>275426.98</v>
      </c>
      <c r="F30" s="25">
        <f t="shared" ref="F30:F33" si="2">A30+C30-D30</f>
        <v>16858.150000000023</v>
      </c>
      <c r="G30" s="12" t="s">
        <v>21</v>
      </c>
    </row>
    <row r="31" spans="1:9" s="23" customFormat="1" ht="13.5" customHeight="1" x14ac:dyDescent="0.25">
      <c r="A31" s="25">
        <v>60214.420000000013</v>
      </c>
      <c r="B31" s="25"/>
      <c r="C31" s="25">
        <v>380633.05</v>
      </c>
      <c r="D31" s="25">
        <v>334423.98</v>
      </c>
      <c r="E31" s="25">
        <f t="shared" ref="E31:E33" si="3">D31</f>
        <v>334423.98</v>
      </c>
      <c r="F31" s="25">
        <f t="shared" si="2"/>
        <v>106423.48999999999</v>
      </c>
      <c r="G31" s="12" t="s">
        <v>22</v>
      </c>
    </row>
    <row r="32" spans="1:9" s="23" customFormat="1" ht="17.25" customHeight="1" x14ac:dyDescent="0.25">
      <c r="A32" s="25">
        <v>148212.77000000002</v>
      </c>
      <c r="B32" s="25"/>
      <c r="C32" s="25">
        <v>1045033.32</v>
      </c>
      <c r="D32" s="25">
        <v>960148.14</v>
      </c>
      <c r="E32" s="25">
        <f>D32</f>
        <v>960148.14</v>
      </c>
      <c r="F32" s="25">
        <f t="shared" si="2"/>
        <v>233097.94999999984</v>
      </c>
      <c r="G32" s="12" t="s">
        <v>35</v>
      </c>
    </row>
    <row r="33" spans="1:7" s="23" customFormat="1" ht="25.95" customHeight="1" x14ac:dyDescent="0.25">
      <c r="A33" s="25">
        <v>35271.520000000077</v>
      </c>
      <c r="B33" s="25"/>
      <c r="C33" s="25">
        <v>536953.51</v>
      </c>
      <c r="D33" s="25">
        <v>501243.56</v>
      </c>
      <c r="E33" s="25">
        <f t="shared" si="3"/>
        <v>501243.56</v>
      </c>
      <c r="F33" s="25">
        <f t="shared" si="2"/>
        <v>70981.47000000003</v>
      </c>
      <c r="G33" s="12" t="s">
        <v>44</v>
      </c>
    </row>
    <row r="34" spans="1:7" s="23" customFormat="1" ht="16.2" customHeight="1" x14ac:dyDescent="0.25">
      <c r="A34" s="27">
        <f>SUM(A30:A33)</f>
        <v>262215.73000000016</v>
      </c>
      <c r="B34" s="27"/>
      <c r="C34" s="27">
        <f t="shared" ref="C34:F34" si="4">SUM(C30:C33)</f>
        <v>2236387.9900000002</v>
      </c>
      <c r="D34" s="27">
        <f t="shared" si="4"/>
        <v>2071242.6600000001</v>
      </c>
      <c r="E34" s="27">
        <f t="shared" si="4"/>
        <v>2071242.6600000001</v>
      </c>
      <c r="F34" s="27">
        <f t="shared" si="4"/>
        <v>427361.05999999988</v>
      </c>
      <c r="G34" s="28" t="s">
        <v>0</v>
      </c>
    </row>
    <row r="35" spans="1:7" s="19" customFormat="1" ht="26.25" customHeight="1" x14ac:dyDescent="0.25">
      <c r="A35" s="51" t="s">
        <v>23</v>
      </c>
      <c r="B35" s="51"/>
      <c r="C35" s="52"/>
      <c r="D35" s="52"/>
      <c r="E35" s="52"/>
      <c r="F35" s="52"/>
      <c r="G35" s="52"/>
    </row>
    <row r="36" spans="1:7" s="41" customFormat="1" ht="60" customHeight="1" x14ac:dyDescent="0.25">
      <c r="A36" s="37" t="s">
        <v>24</v>
      </c>
      <c r="B36" s="42" t="s">
        <v>50</v>
      </c>
      <c r="C36" s="39"/>
      <c r="D36" s="39" t="s">
        <v>25</v>
      </c>
      <c r="E36" s="40" t="s">
        <v>26</v>
      </c>
      <c r="F36" s="38" t="s">
        <v>51</v>
      </c>
    </row>
    <row r="37" spans="1:7" s="29" customFormat="1" ht="28.5" customHeight="1" x14ac:dyDescent="0.25">
      <c r="A37" s="13"/>
      <c r="B37" s="16">
        <v>136032.76</v>
      </c>
      <c r="C37" s="14"/>
      <c r="D37" s="14" t="s">
        <v>27</v>
      </c>
      <c r="E37" s="15">
        <f>E38+E39+E40+E41+E42+E43+E44+E45+E46+E47+E48+E49</f>
        <v>99348.36</v>
      </c>
      <c r="F37" s="16">
        <f>B37+D26-E26</f>
        <v>190801.47999999998</v>
      </c>
    </row>
    <row r="38" spans="1:7" ht="26.4" x14ac:dyDescent="0.3">
      <c r="A38" s="34">
        <v>1</v>
      </c>
      <c r="B38" s="35"/>
      <c r="C38" s="35"/>
      <c r="D38" s="45" t="s">
        <v>52</v>
      </c>
      <c r="E38" s="44">
        <v>4420.12</v>
      </c>
      <c r="F38" s="36"/>
      <c r="G38" s="2"/>
    </row>
    <row r="39" spans="1:7" ht="39.6" x14ac:dyDescent="0.3">
      <c r="A39" s="34">
        <v>2</v>
      </c>
      <c r="B39" s="35"/>
      <c r="C39" s="35"/>
      <c r="D39" s="45" t="s">
        <v>53</v>
      </c>
      <c r="E39" s="44">
        <v>1820</v>
      </c>
      <c r="F39" s="36"/>
    </row>
    <row r="40" spans="1:7" ht="66" x14ac:dyDescent="0.3">
      <c r="A40" s="34">
        <v>3</v>
      </c>
      <c r="B40" s="46"/>
      <c r="C40" s="46"/>
      <c r="D40" s="45" t="s">
        <v>54</v>
      </c>
      <c r="E40" s="44">
        <v>8234</v>
      </c>
      <c r="F40" s="3"/>
    </row>
    <row r="41" spans="1:7" ht="39.6" x14ac:dyDescent="0.3">
      <c r="A41" s="34">
        <v>4</v>
      </c>
      <c r="B41" s="46"/>
      <c r="C41" s="46"/>
      <c r="D41" s="45" t="s">
        <v>55</v>
      </c>
      <c r="E41" s="44">
        <v>375.36</v>
      </c>
      <c r="F41" s="3"/>
    </row>
    <row r="42" spans="1:7" ht="39.6" x14ac:dyDescent="0.3">
      <c r="A42" s="34">
        <v>5</v>
      </c>
      <c r="B42" s="46"/>
      <c r="C42" s="47"/>
      <c r="D42" s="45" t="s">
        <v>55</v>
      </c>
      <c r="E42" s="44">
        <v>5252.22</v>
      </c>
      <c r="F42" s="3"/>
    </row>
    <row r="43" spans="1:7" ht="26.4" x14ac:dyDescent="0.3">
      <c r="A43" s="34">
        <v>6</v>
      </c>
      <c r="B43" s="46"/>
      <c r="C43" s="46"/>
      <c r="D43" s="45" t="s">
        <v>56</v>
      </c>
      <c r="E43" s="44">
        <v>2460</v>
      </c>
      <c r="F43" s="3"/>
    </row>
    <row r="44" spans="1:7" ht="39.6" x14ac:dyDescent="0.3">
      <c r="A44" s="34">
        <v>7</v>
      </c>
      <c r="B44" s="46"/>
      <c r="C44" s="46"/>
      <c r="D44" s="45" t="s">
        <v>57</v>
      </c>
      <c r="E44" s="44">
        <v>2800</v>
      </c>
      <c r="F44" s="3"/>
    </row>
    <row r="45" spans="1:7" ht="66" x14ac:dyDescent="0.3">
      <c r="A45" s="34">
        <v>8</v>
      </c>
      <c r="B45" s="46"/>
      <c r="C45" s="46"/>
      <c r="D45" s="45" t="s">
        <v>58</v>
      </c>
      <c r="E45" s="44">
        <v>22060</v>
      </c>
      <c r="F45" s="3"/>
    </row>
    <row r="46" spans="1:7" ht="26.4" x14ac:dyDescent="0.3">
      <c r="A46" s="34">
        <v>9</v>
      </c>
      <c r="B46" s="46"/>
      <c r="C46" s="46"/>
      <c r="D46" s="45" t="s">
        <v>59</v>
      </c>
      <c r="E46" s="44">
        <v>29152.14</v>
      </c>
      <c r="F46" s="3"/>
    </row>
    <row r="47" spans="1:7" ht="26.4" x14ac:dyDescent="0.3">
      <c r="A47" s="34">
        <v>10</v>
      </c>
      <c r="B47" s="46"/>
      <c r="C47" s="46"/>
      <c r="D47" s="45" t="s">
        <v>60</v>
      </c>
      <c r="E47" s="44">
        <v>7474.5199999999995</v>
      </c>
      <c r="F47" s="3"/>
    </row>
    <row r="48" spans="1:7" ht="24.6" customHeight="1" x14ac:dyDescent="0.3">
      <c r="A48" s="34">
        <v>11</v>
      </c>
      <c r="B48" s="46"/>
      <c r="C48" s="46"/>
      <c r="D48" s="45" t="s">
        <v>64</v>
      </c>
      <c r="E48" s="44">
        <v>1800</v>
      </c>
      <c r="F48" s="3"/>
    </row>
    <row r="49" spans="1:7" ht="63.6" customHeight="1" x14ac:dyDescent="0.3">
      <c r="A49" s="34">
        <v>12</v>
      </c>
      <c r="B49" s="46"/>
      <c r="C49" s="46"/>
      <c r="D49" s="48" t="s">
        <v>65</v>
      </c>
      <c r="E49" s="44">
        <f>10*1350</f>
        <v>13500</v>
      </c>
      <c r="F49" s="3"/>
    </row>
    <row r="50" spans="1:7" ht="25.8" customHeight="1" x14ac:dyDescent="0.3">
      <c r="A50" s="78" t="s">
        <v>63</v>
      </c>
      <c r="B50" s="78"/>
      <c r="C50" s="78"/>
      <c r="D50" s="78"/>
      <c r="E50" s="78"/>
      <c r="F50" s="78"/>
      <c r="G50" s="78"/>
    </row>
    <row r="51" spans="1:7" ht="116.4" customHeight="1" x14ac:dyDescent="0.3">
      <c r="A51" s="50" t="s">
        <v>61</v>
      </c>
      <c r="B51" s="50"/>
      <c r="C51" s="50"/>
      <c r="D51" s="50"/>
      <c r="E51" s="50"/>
      <c r="F51" s="50"/>
      <c r="G51" s="50"/>
    </row>
    <row r="52" spans="1:7" ht="27" customHeight="1" x14ac:dyDescent="0.3">
      <c r="A52" s="50" t="s">
        <v>62</v>
      </c>
      <c r="B52" s="50"/>
      <c r="C52" s="50"/>
      <c r="D52" s="50"/>
      <c r="E52" s="50"/>
      <c r="F52" s="50"/>
      <c r="G52" s="50"/>
    </row>
  </sheetData>
  <mergeCells count="20">
    <mergeCell ref="A20:G20"/>
    <mergeCell ref="A28:F28"/>
    <mergeCell ref="E8:F8"/>
    <mergeCell ref="E9:F9"/>
    <mergeCell ref="C12:G12"/>
    <mergeCell ref="C13:G13"/>
    <mergeCell ref="C14:G14"/>
    <mergeCell ref="A50:G50"/>
    <mergeCell ref="A51:G51"/>
    <mergeCell ref="A52:G52"/>
    <mergeCell ref="A1:F1"/>
    <mergeCell ref="A2:F2"/>
    <mergeCell ref="E3:F3"/>
    <mergeCell ref="E4:F4"/>
    <mergeCell ref="E5:F5"/>
    <mergeCell ref="A35:G35"/>
    <mergeCell ref="E10:F10"/>
    <mergeCell ref="E11:F11"/>
    <mergeCell ref="E6:F6"/>
    <mergeCell ref="E7:F7"/>
  </mergeCells>
  <pageMargins left="0.31496062992125984" right="0.11811023622047245" top="0.74803149606299213" bottom="0.74803149606299213" header="0.31496062992125984" footer="0.31496062992125984"/>
  <pageSetup paperSize="9" scale="86" orientation="portrait" horizontalDpi="180" verticalDpi="180" r:id="rId1"/>
  <rowBreaks count="1" manualBreakCount="1">
    <brk id="1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2018</vt:lpstr>
      <vt:lpstr>'2018'!Область_печати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2019-03-21T13:56:26Z</dcterms:modified>
</cp:coreProperties>
</file>